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60" yWindow="-15" windowWidth="15480" windowHeight="1164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15" state="hidden" r:id="rId7"/>
    <sheet name="Sheet1" sheetId="16" state="hidden" r:id="rId8"/>
    <sheet name="Sheet3" sheetId="17" state="hidden" r:id="rId9"/>
  </sheets>
  <definedNames>
    <definedName name="_xlnm._FilterDatabase" localSheetId="5" hidden="1">'Call Tracker (Equity &amp; F&amp;O)'!$Q$1:$S$411</definedName>
    <definedName name="_xlnm._FilterDatabase" localSheetId="1" hidden="1">'Future Intra'!$A$9:$O$169</definedName>
    <definedName name="Excel_BuiltIn__FilterDatabase_5">#REF!</definedName>
    <definedName name="Excel_BuiltIn__FilterDatabase_6">'Bulk Deals'!#REF!</definedName>
  </definedNames>
  <calcPr calcId="124519"/>
</workbook>
</file>

<file path=xl/calcChain.xml><?xml version="1.0" encoding="utf-8"?>
<calcChain xmlns="http://schemas.openxmlformats.org/spreadsheetml/2006/main">
  <c r="K15" i="7"/>
  <c r="L15" s="1"/>
  <c r="O78" l="1"/>
  <c r="O17"/>
  <c r="K59"/>
  <c r="L59" s="1"/>
  <c r="O77"/>
  <c r="K58"/>
  <c r="L58" s="1"/>
  <c r="O76"/>
  <c r="K98"/>
  <c r="M98" s="1"/>
  <c r="O75"/>
  <c r="K72"/>
  <c r="L72" s="1"/>
  <c r="K94"/>
  <c r="M94" s="1"/>
  <c r="K55" l="1"/>
  <c r="L55"/>
  <c r="K56"/>
  <c r="L56" s="1"/>
  <c r="K10"/>
  <c r="L10" s="1"/>
  <c r="O16"/>
  <c r="K57"/>
  <c r="L57" s="1"/>
  <c r="L53"/>
  <c r="K54"/>
  <c r="K53"/>
  <c r="K96"/>
  <c r="M96" s="1"/>
  <c r="K74"/>
  <c r="L74" s="1"/>
  <c r="K13"/>
  <c r="L13" s="1"/>
  <c r="K95" l="1"/>
  <c r="M95" s="1"/>
  <c r="K277"/>
  <c r="L277" s="1"/>
  <c r="O14"/>
  <c r="L37"/>
  <c r="K37"/>
  <c r="K38"/>
  <c r="K73"/>
  <c r="L73" s="1"/>
  <c r="K93"/>
  <c r="M93" s="1"/>
  <c r="K39"/>
  <c r="L39" s="1"/>
  <c r="K90" l="1"/>
  <c r="M90" s="1"/>
  <c r="K68"/>
  <c r="L68" s="1"/>
  <c r="K70"/>
  <c r="L70" s="1"/>
  <c r="K92"/>
  <c r="M92" s="1"/>
  <c r="K91"/>
  <c r="M91" s="1"/>
  <c r="K12"/>
  <c r="L12" s="1"/>
  <c r="K89"/>
  <c r="M89" s="1"/>
  <c r="O11" l="1"/>
  <c r="K71"/>
  <c r="L71" s="1"/>
  <c r="K262"/>
  <c r="L262" s="1"/>
  <c r="K210"/>
  <c r="L210" s="1"/>
  <c r="K170"/>
  <c r="L170" s="1"/>
  <c r="O69"/>
  <c r="K269" l="1"/>
  <c r="L269" s="1"/>
  <c r="K232" l="1"/>
  <c r="L232" s="1"/>
  <c r="K411" l="1"/>
  <c r="M411" s="1"/>
  <c r="K281" l="1"/>
  <c r="L281" s="1"/>
  <c r="K275"/>
  <c r="L275" s="1"/>
  <c r="K271"/>
  <c r="L271" s="1"/>
  <c r="K276"/>
  <c r="L276" s="1"/>
  <c r="K278" l="1"/>
  <c r="L278" s="1"/>
  <c r="K273" l="1"/>
  <c r="L273" s="1"/>
  <c r="K223" l="1"/>
  <c r="L223" s="1"/>
  <c r="K261"/>
  <c r="L261" s="1"/>
  <c r="K180"/>
  <c r="L180" s="1"/>
  <c r="K263" l="1"/>
  <c r="L263" s="1"/>
  <c r="K190" l="1"/>
  <c r="L190" s="1"/>
  <c r="A149" l="1"/>
  <c r="A150" s="1"/>
  <c r="A151" s="1"/>
  <c r="A152" s="1"/>
  <c r="A153" s="1"/>
  <c r="A154" s="1"/>
  <c r="A155" s="1"/>
  <c r="A156" l="1"/>
  <c r="A157" s="1"/>
  <c r="A158"/>
  <c r="A159" s="1"/>
  <c r="A160" s="1"/>
  <c r="A161" s="1"/>
  <c r="A162" s="1"/>
  <c r="A163" s="1"/>
  <c r="K254" l="1"/>
  <c r="K247"/>
  <c r="K241"/>
  <c r="K236"/>
  <c r="K209"/>
  <c r="K257"/>
  <c r="K256"/>
  <c r="K253"/>
  <c r="K252"/>
  <c r="K251"/>
  <c r="K250"/>
  <c r="K249"/>
  <c r="K248"/>
  <c r="K243"/>
  <c r="K244"/>
  <c r="K245"/>
  <c r="K246"/>
  <c r="K242"/>
  <c r="K238"/>
  <c r="K239"/>
  <c r="K240"/>
  <c r="K237"/>
  <c r="K234"/>
  <c r="K233"/>
  <c r="K225"/>
  <c r="K226"/>
  <c r="K227"/>
  <c r="K228"/>
  <c r="K229"/>
  <c r="K230"/>
  <c r="K231"/>
  <c r="K224"/>
  <c r="K215"/>
  <c r="K216"/>
  <c r="K217"/>
  <c r="K218"/>
  <c r="K219"/>
  <c r="K220"/>
  <c r="K221"/>
  <c r="K222"/>
  <c r="K214"/>
  <c r="K213"/>
  <c r="K212"/>
  <c r="K206"/>
  <c r="K207"/>
  <c r="K208"/>
  <c r="K205"/>
  <c r="K199"/>
  <c r="K200"/>
  <c r="K201"/>
  <c r="K202"/>
  <c r="K203"/>
  <c r="K198"/>
  <c r="K192"/>
  <c r="K193"/>
  <c r="K194"/>
  <c r="K195"/>
  <c r="K196"/>
  <c r="K191"/>
  <c r="K182"/>
  <c r="K183"/>
  <c r="K184"/>
  <c r="K185"/>
  <c r="K186"/>
  <c r="K187"/>
  <c r="K188"/>
  <c r="K189"/>
  <c r="K181"/>
  <c r="K176"/>
  <c r="K177"/>
  <c r="K178"/>
  <c r="K179"/>
  <c r="K173"/>
  <c r="K171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47"/>
  <c r="K148"/>
  <c r="L257" l="1"/>
  <c r="L256" l="1"/>
  <c r="L194" l="1"/>
  <c r="L203"/>
  <c r="L251" l="1"/>
  <c r="L249"/>
  <c r="L248" l="1"/>
  <c r="L198" l="1"/>
  <c r="L182"/>
  <c r="L241" l="1"/>
  <c r="M7"/>
  <c r="L253"/>
  <c r="L254"/>
  <c r="L239"/>
  <c r="L246" l="1"/>
  <c r="L236" l="1"/>
  <c r="L252"/>
  <c r="L209"/>
  <c r="L247"/>
  <c r="L233" l="1"/>
  <c r="L242"/>
  <c r="L250"/>
  <c r="L238" l="1"/>
  <c r="L196"/>
  <c r="L161"/>
  <c r="L240" l="1"/>
  <c r="L245"/>
  <c r="L224"/>
  <c r="L178" l="1"/>
  <c r="L244" l="1"/>
  <c r="L243" l="1"/>
  <c r="L229"/>
  <c r="L206" l="1"/>
  <c r="L237"/>
  <c r="L231"/>
  <c r="L234" l="1"/>
  <c r="L230"/>
  <c r="L228"/>
  <c r="L227"/>
  <c r="L226"/>
  <c r="L225"/>
  <c r="L222"/>
  <c r="L221"/>
  <c r="L220"/>
  <c r="L218"/>
  <c r="L217"/>
  <c r="L216"/>
  <c r="L215"/>
  <c r="L214"/>
  <c r="L213"/>
  <c r="L212"/>
  <c r="L208"/>
  <c r="L207"/>
  <c r="L205"/>
  <c r="L202"/>
  <c r="L201"/>
  <c r="L200"/>
  <c r="L199"/>
  <c r="L195"/>
  <c r="L193"/>
  <c r="L192"/>
  <c r="L191"/>
  <c r="L189"/>
  <c r="L188"/>
  <c r="L187"/>
  <c r="L186"/>
  <c r="L185"/>
  <c r="L184"/>
  <c r="L183"/>
  <c r="L181"/>
  <c r="L179"/>
  <c r="L177"/>
  <c r="L176"/>
  <c r="H175"/>
  <c r="F174"/>
  <c r="L173"/>
  <c r="L171"/>
  <c r="L169"/>
  <c r="L168"/>
  <c r="L167"/>
  <c r="L166"/>
  <c r="L165"/>
  <c r="L164"/>
  <c r="L163"/>
  <c r="L162"/>
  <c r="L160"/>
  <c r="L159"/>
  <c r="L158"/>
  <c r="L157"/>
  <c r="L156"/>
  <c r="L155"/>
  <c r="L154"/>
  <c r="L153"/>
  <c r="L152"/>
  <c r="L151"/>
  <c r="L150"/>
  <c r="L149"/>
  <c r="L148"/>
  <c r="L147"/>
  <c r="K175" l="1"/>
  <c r="L175" s="1"/>
  <c r="K174"/>
  <c r="L174" s="1"/>
  <c r="A164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L6" i="2" l="1"/>
  <c r="D7" i="6"/>
  <c r="K6" i="4"/>
  <c r="K6" i="3"/>
</calcChain>
</file>

<file path=xl/sharedStrings.xml><?xml version="1.0" encoding="utf-8"?>
<sst xmlns="http://schemas.openxmlformats.org/spreadsheetml/2006/main" count="7688" uniqueCount="3776">
  <si>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</si>
  <si>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</si>
  <si>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</si>
  <si>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</si>
  <si>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</si>
  <si>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</si>
  <si>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</si>
  <si>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</si>
  <si>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</si>
  <si>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</si>
  <si>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</si>
  <si>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</si>
  <si>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FOR INTRA DAY TRADING</t>
  </si>
  <si>
    <t>Sr.no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</si>
  <si>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</si>
  <si>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</si>
  <si>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</si>
  <si>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</si>
  <si>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</si>
  <si>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</si>
  <si>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</si>
  <si>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</si>
  <si>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</si>
  <si>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</si>
  <si>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</si>
  <si>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</si>
  <si>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</si>
  <si>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</si>
  <si>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NIFTY</t>
  </si>
  <si>
    <t>BANKNIFTY</t>
  </si>
  <si>
    <t>ACC</t>
  </si>
  <si>
    <t>ADANIENT</t>
  </si>
  <si>
    <t>ADANIPORTS</t>
  </si>
  <si>
    <t>ADANIPOWER</t>
  </si>
  <si>
    <t>ALBK</t>
  </si>
  <si>
    <t>AMBUJACEM</t>
  </si>
  <si>
    <t>ANDHRABANK</t>
  </si>
  <si>
    <t>APOLLOHOSP</t>
  </si>
  <si>
    <t>APOLLOTYRE</t>
  </si>
  <si>
    <t>ARVIND</t>
  </si>
  <si>
    <t>ASHOKLEY</t>
  </si>
  <si>
    <t>ASIANPAINT</t>
  </si>
  <si>
    <t>AUROPHARMA</t>
  </si>
  <si>
    <t>AXISBANK</t>
  </si>
  <si>
    <t>BAJAJ-AUTO</t>
  </si>
  <si>
    <t>BANKBARODA</t>
  </si>
  <si>
    <t>BANKINDIA</t>
  </si>
  <si>
    <t>BATAINDIA</t>
  </si>
  <si>
    <t>BHARATFORG</t>
  </si>
  <si>
    <t>BHARTIARTL</t>
  </si>
  <si>
    <t>BHEL</t>
  </si>
  <si>
    <t>BIOCON</t>
  </si>
  <si>
    <t>BOSCHLTD</t>
  </si>
  <si>
    <t>BPCL</t>
  </si>
  <si>
    <t>CANBK</t>
  </si>
  <si>
    <t>CENTURYTEX</t>
  </si>
  <si>
    <t>CESC</t>
  </si>
  <si>
    <t>CIPLA</t>
  </si>
  <si>
    <t>COALINDIA</t>
  </si>
  <si>
    <t>COLPAL</t>
  </si>
  <si>
    <t>DABUR</t>
  </si>
  <si>
    <t>DISHTV</t>
  </si>
  <si>
    <t>DIVISLAB</t>
  </si>
  <si>
    <t>DLF</t>
  </si>
  <si>
    <t>DRREDDY</t>
  </si>
  <si>
    <t>EICHERMOT</t>
  </si>
  <si>
    <t>ENGINERSIN</t>
  </si>
  <si>
    <t>EXIDEIND</t>
  </si>
  <si>
    <t>FEDERALBNK</t>
  </si>
  <si>
    <t>GAIL</t>
  </si>
  <si>
    <t>GLENMARK</t>
  </si>
  <si>
    <t>GMRINFRA</t>
  </si>
  <si>
    <t>GODREJIND</t>
  </si>
  <si>
    <t>GRASIM</t>
  </si>
  <si>
    <t>HAVELLS</t>
  </si>
  <si>
    <t>HCLTECH</t>
  </si>
  <si>
    <t>HDFC</t>
  </si>
  <si>
    <t>HDFCBANK</t>
  </si>
  <si>
    <t>HDIL</t>
  </si>
  <si>
    <t>HEROMOTOCO</t>
  </si>
  <si>
    <t>HEXAWARE</t>
  </si>
  <si>
    <t>HINDALCO</t>
  </si>
  <si>
    <t>HINDPETRO</t>
  </si>
  <si>
    <t>HINDUNILVR</t>
  </si>
  <si>
    <t>HINDZINC</t>
  </si>
  <si>
    <t>IBREALEST</t>
  </si>
  <si>
    <t>IBULHSGFIN</t>
  </si>
  <si>
    <t>ICICIBANK</t>
  </si>
  <si>
    <t>IDBI</t>
  </si>
  <si>
    <t>IDEA</t>
  </si>
  <si>
    <t>IDFC</t>
  </si>
  <si>
    <t>IFCI</t>
  </si>
  <si>
    <t>IGL</t>
  </si>
  <si>
    <t>INDIACEM</t>
  </si>
  <si>
    <t>INDUSINDBK</t>
  </si>
  <si>
    <t>INFY</t>
  </si>
  <si>
    <t>IOB</t>
  </si>
  <si>
    <t>IOC</t>
  </si>
  <si>
    <t>IRB</t>
  </si>
  <si>
    <t>ITC</t>
  </si>
  <si>
    <t>JINDALSTEL</t>
  </si>
  <si>
    <t>JISLJALEQS</t>
  </si>
  <si>
    <t>JPASSOCIAT</t>
  </si>
  <si>
    <t>JSWENERGY</t>
  </si>
  <si>
    <t>JSWSTEEL</t>
  </si>
  <si>
    <t>JUBLFOOD</t>
  </si>
  <si>
    <t>JUSTDIAL</t>
  </si>
  <si>
    <t>KOTAKBANK</t>
  </si>
  <si>
    <t>KTKBANK</t>
  </si>
  <si>
    <t>L&amp;TFH</t>
  </si>
  <si>
    <t>LICHSGFIN</t>
  </si>
  <si>
    <t>LT</t>
  </si>
  <si>
    <t>LUPIN</t>
  </si>
  <si>
    <t>M&amp;M</t>
  </si>
  <si>
    <t>M&amp;MFIN</t>
  </si>
  <si>
    <t>MARUTI</t>
  </si>
  <si>
    <t>MCLEODRUSS</t>
  </si>
  <si>
    <t>MINDTREE</t>
  </si>
  <si>
    <t>MOTHERSUMI</t>
  </si>
  <si>
    <t>MRF</t>
  </si>
  <si>
    <t>NHPC</t>
  </si>
  <si>
    <t>NMDC</t>
  </si>
  <si>
    <t>NTPC</t>
  </si>
  <si>
    <t>OFSS</t>
  </si>
  <si>
    <t>ONGC</t>
  </si>
  <si>
    <t>ORIENTBANK</t>
  </si>
  <si>
    <t>PETRONET</t>
  </si>
  <si>
    <t>PFC</t>
  </si>
  <si>
    <t>PNB</t>
  </si>
  <si>
    <t>POWERGRID</t>
  </si>
  <si>
    <t>PTC</t>
  </si>
  <si>
    <t>RCOM</t>
  </si>
  <si>
    <t>RECLTD</t>
  </si>
  <si>
    <t>RELCAPITAL</t>
  </si>
  <si>
    <t>RELIANCE</t>
  </si>
  <si>
    <t>RELINFRA</t>
  </si>
  <si>
    <t>RPOWER</t>
  </si>
  <si>
    <t>SAIL</t>
  </si>
  <si>
    <t>SBIN</t>
  </si>
  <si>
    <t>SIEMENS</t>
  </si>
  <si>
    <t>SRTRANSFIN</t>
  </si>
  <si>
    <t>STAR</t>
  </si>
  <si>
    <t>SUNPHARMA</t>
  </si>
  <si>
    <t>SUNTV</t>
  </si>
  <si>
    <t>SYNDIBANK</t>
  </si>
  <si>
    <t>TATACHEM</t>
  </si>
  <si>
    <t>TATACOMM</t>
  </si>
  <si>
    <t>TATAGLOBAL</t>
  </si>
  <si>
    <t>TATAMOTORS</t>
  </si>
  <si>
    <t>TATAMTRDVR</t>
  </si>
  <si>
    <t>TATAPOWER</t>
  </si>
  <si>
    <t>TATASTEEL</t>
  </si>
  <si>
    <t>TCS</t>
  </si>
  <si>
    <t>TECHM</t>
  </si>
  <si>
    <t>TITAN</t>
  </si>
  <si>
    <t>TVSMOTOR</t>
  </si>
  <si>
    <t>UBL</t>
  </si>
  <si>
    <t>UCOBANK</t>
  </si>
  <si>
    <t>ULTRACEMCO</t>
  </si>
  <si>
    <t>UNIONBANK</t>
  </si>
  <si>
    <t>UPL</t>
  </si>
  <si>
    <t>VOLTAS</t>
  </si>
  <si>
    <t>WIPRO</t>
  </si>
  <si>
    <t>WOCKPHARMA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</si>
  <si>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</si>
  <si>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</si>
  <si>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</si>
  <si>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</si>
  <si>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</si>
  <si>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</si>
  <si>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</si>
  <si>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</si>
  <si>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</si>
  <si>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</si>
  <si>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</si>
  <si>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</si>
  <si>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</si>
  <si>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</si>
  <si>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</si>
  <si>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</si>
  <si>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</si>
  <si>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GSKCONS</t>
  </si>
  <si>
    <t>Don’t take a open position home</t>
  </si>
  <si>
    <t>PREVIOUS</t>
  </si>
  <si>
    <r>
      <t xml:space="preserve">Note:     </t>
    </r>
    <r>
      <rPr>
        <b/>
        <sz val="9"/>
        <rFont val="MS Sans Serif"/>
        <family val="2"/>
      </rPr>
      <t>Pivot Point:Intra day trading tool</t>
    </r>
  </si>
  <si>
    <t>ABB</t>
  </si>
  <si>
    <t>AMARAJABAT</t>
  </si>
  <si>
    <t>BAJFINANCE</t>
  </si>
  <si>
    <t>BAJAJFINSV</t>
  </si>
  <si>
    <t>BEL</t>
  </si>
  <si>
    <t>INFRATEL</t>
  </si>
  <si>
    <t>BRITANNIA</t>
  </si>
  <si>
    <t>CRISIL</t>
  </si>
  <si>
    <t>CADILAHC</t>
  </si>
  <si>
    <t>CONCOR</t>
  </si>
  <si>
    <t>EMAMILTD</t>
  </si>
  <si>
    <t>GESHIP</t>
  </si>
  <si>
    <t>GSPL</t>
  </si>
  <si>
    <t>INDHOTEL</t>
  </si>
  <si>
    <t>IPCALAB</t>
  </si>
  <si>
    <t>J&amp;KBANK</t>
  </si>
  <si>
    <t>KANSAINER</t>
  </si>
  <si>
    <t>KARURVYSYA</t>
  </si>
  <si>
    <t>MPHASIS</t>
  </si>
  <si>
    <t>OIL</t>
  </si>
  <si>
    <t>PIDILITIND</t>
  </si>
  <si>
    <t>PEL</t>
  </si>
  <si>
    <t>PGHH</t>
  </si>
  <si>
    <t>SANOFI</t>
  </si>
  <si>
    <t>SHREECEM</t>
  </si>
  <si>
    <t>SOUTHBANK</t>
  </si>
  <si>
    <t>RAMCOCEM</t>
  </si>
  <si>
    <t>THERMAX</t>
  </si>
  <si>
    <t>TORNTPHARM</t>
  </si>
  <si>
    <t>TORNTPOWER</t>
  </si>
  <si>
    <t>Date</t>
  </si>
  <si>
    <t>-</t>
  </si>
  <si>
    <t>Client Name</t>
  </si>
  <si>
    <t>Quantity Traded</t>
  </si>
  <si>
    <t>Trade Price / Wt.Avg.trade price</t>
  </si>
  <si>
    <t>Buy / Sell</t>
  </si>
  <si>
    <t>Subject :</t>
  </si>
  <si>
    <t>BULK DEAL</t>
  </si>
  <si>
    <t>Scrip code</t>
  </si>
  <si>
    <t>Scrip Name</t>
  </si>
  <si>
    <t>VEDL</t>
  </si>
  <si>
    <t>KSCL</t>
  </si>
  <si>
    <t>SRF</t>
  </si>
  <si>
    <t>PAGEIND</t>
  </si>
  <si>
    <t>CEATLTD</t>
  </si>
  <si>
    <t>CASTROLIND</t>
  </si>
  <si>
    <t>DHFL</t>
  </si>
  <si>
    <t>AJANTPHARM</t>
  </si>
  <si>
    <t>Back to Main Page</t>
  </si>
  <si>
    <t>Back To Main Page</t>
  </si>
  <si>
    <t>Total Trade Quanity in Lakhs</t>
  </si>
  <si>
    <t xml:space="preserve">Exchange  </t>
  </si>
  <si>
    <t xml:space="preserve"> </t>
  </si>
  <si>
    <t>BEML</t>
  </si>
  <si>
    <t>MARICO</t>
  </si>
  <si>
    <t>NCC</t>
  </si>
  <si>
    <t>TV18BRDCST</t>
  </si>
  <si>
    <t>Nifty Midcap 50</t>
  </si>
  <si>
    <t>JPPOWER</t>
  </si>
  <si>
    <t>NIFTYIT</t>
  </si>
  <si>
    <t>Nifty 50</t>
  </si>
  <si>
    <t>Nifty Bank</t>
  </si>
  <si>
    <t>Nifty Infra</t>
  </si>
  <si>
    <t>Nifty IT</t>
  </si>
  <si>
    <t>Nifty PSE</t>
  </si>
  <si>
    <t>BUY</t>
  </si>
  <si>
    <t>BSE</t>
  </si>
  <si>
    <t>Company</t>
  </si>
  <si>
    <t>Rec</t>
  </si>
  <si>
    <t>Rec Price</t>
  </si>
  <si>
    <t>Stop Loss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</si>
  <si>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</si>
  <si>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</si>
  <si>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</si>
  <si>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</si>
  <si>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</si>
  <si>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</si>
  <si>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</si>
  <si>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Buy</t>
  </si>
  <si>
    <t>Open</t>
  </si>
  <si>
    <t>Successful</t>
  </si>
  <si>
    <t>Profit / Loss per share</t>
  </si>
  <si>
    <t>Gain / Loss  per Lot</t>
  </si>
  <si>
    <t>Lot</t>
  </si>
  <si>
    <t xml:space="preserve">Master Trade Medium Risk </t>
  </si>
  <si>
    <t>Smart Delivery Trade</t>
  </si>
  <si>
    <t xml:space="preserve">Investment Idea </t>
  </si>
  <si>
    <t>Point of Review</t>
  </si>
  <si>
    <t>Close Rate</t>
  </si>
  <si>
    <t>L&amp;T Finance Holding</t>
  </si>
  <si>
    <t>Accu</t>
  </si>
  <si>
    <t>Finolex Inds</t>
  </si>
  <si>
    <t>Target Achieved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</si>
  <si>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</si>
  <si>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</si>
  <si>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</si>
  <si>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</si>
  <si>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</si>
  <si>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</si>
  <si>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</si>
  <si>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</si>
  <si>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</si>
  <si>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</si>
  <si>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</si>
  <si>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</si>
  <si>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</si>
  <si>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</si>
  <si>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</si>
  <si>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</si>
  <si>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</si>
  <si>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</si>
  <si>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</si>
  <si>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</si>
  <si>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</si>
  <si>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</si>
  <si>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</si>
  <si>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</si>
  <si>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</si>
  <si>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</si>
  <si>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</si>
  <si>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</si>
  <si>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</si>
  <si>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Profit of Rs.95.00/-</t>
  </si>
  <si>
    <t>GSFC</t>
  </si>
  <si>
    <t>Sundrmfast</t>
  </si>
  <si>
    <t>GPPL</t>
  </si>
  <si>
    <t>230-240</t>
  </si>
  <si>
    <t>280-285</t>
  </si>
  <si>
    <t>ORIENTCEM</t>
  </si>
  <si>
    <t>220-225</t>
  </si>
  <si>
    <t>PFS</t>
  </si>
  <si>
    <t>49-50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</si>
  <si>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</si>
  <si>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</si>
  <si>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</si>
  <si>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</si>
  <si>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</si>
  <si>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</si>
  <si>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</si>
  <si>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</si>
  <si>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</si>
  <si>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</si>
  <si>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Allcargo logistics</t>
  </si>
  <si>
    <t xml:space="preserve">Camline Fine </t>
  </si>
  <si>
    <t xml:space="preserve">Target Achieved </t>
  </si>
  <si>
    <t>LLOYD ELECTRIC &amp; ENG LTD</t>
  </si>
  <si>
    <t>KEC International ltd</t>
  </si>
  <si>
    <t>Gruh Finance</t>
  </si>
  <si>
    <t>Zensar Technology</t>
  </si>
  <si>
    <t>Techno -Funda  (positional)</t>
  </si>
  <si>
    <t>Call Tracker</t>
  </si>
  <si>
    <t>Stop Loss***</t>
  </si>
  <si>
    <t>CLBS = Closing Basis ***</t>
  </si>
  <si>
    <t>Vinati Organics Ltd</t>
  </si>
  <si>
    <t>JETAIRWAYS</t>
  </si>
  <si>
    <t>GODREJCP</t>
  </si>
  <si>
    <t>SSWL</t>
  </si>
  <si>
    <t>Persistent System Ltd</t>
  </si>
  <si>
    <t>Pidilitind</t>
  </si>
  <si>
    <t>CUMMINSIND</t>
  </si>
  <si>
    <t>GRANULES</t>
  </si>
  <si>
    <t>ICIL</t>
  </si>
  <si>
    <t>MCDOWELL-N</t>
  </si>
  <si>
    <t>PCJEWELLER</t>
  </si>
  <si>
    <t>TATAELXSI</t>
  </si>
  <si>
    <t>Ashoka Buildcon Ltd</t>
  </si>
  <si>
    <t>MFSL</t>
  </si>
  <si>
    <t>PTC INDIA FIN SERV LTD</t>
  </si>
  <si>
    <t>36-37</t>
  </si>
  <si>
    <t>Greaves Cotton Ltd.</t>
  </si>
  <si>
    <t>150-155</t>
  </si>
  <si>
    <t>Magma</t>
  </si>
  <si>
    <t>Profit of Rs.67/-</t>
  </si>
  <si>
    <t>OI</t>
  </si>
  <si>
    <t>Reinitiated $</t>
  </si>
  <si>
    <t>148-150</t>
  </si>
  <si>
    <t>KEC International ltd $</t>
  </si>
  <si>
    <t>CAMLINFINE  $</t>
  </si>
  <si>
    <t>Mindtree</t>
  </si>
  <si>
    <t>790-800</t>
  </si>
  <si>
    <t>DCBBANK</t>
  </si>
  <si>
    <t>NBCC</t>
  </si>
  <si>
    <t>STRTECH</t>
  </si>
  <si>
    <t>Atulauto</t>
  </si>
  <si>
    <t>495-505</t>
  </si>
  <si>
    <t>565-570</t>
  </si>
  <si>
    <t>SUVEN</t>
  </si>
  <si>
    <t>Positional  Call</t>
  </si>
  <si>
    <t>NATCOPHARM</t>
  </si>
  <si>
    <t>TRITURBINE</t>
  </si>
  <si>
    <t>NDL</t>
  </si>
  <si>
    <t>ALPHAGEO</t>
  </si>
  <si>
    <t>GDL</t>
  </si>
  <si>
    <t>DEEPIND</t>
  </si>
  <si>
    <t>GRAVITA</t>
  </si>
  <si>
    <t>VETO</t>
  </si>
  <si>
    <t>NSE Closed Price</t>
  </si>
  <si>
    <t>20MICRONS</t>
  </si>
  <si>
    <t>EQ</t>
  </si>
  <si>
    <t>INE144J01027</t>
  </si>
  <si>
    <t>3IINFOTECH</t>
  </si>
  <si>
    <t>INE748C01020</t>
  </si>
  <si>
    <t>3MINDIA</t>
  </si>
  <si>
    <t>INE470A01017</t>
  </si>
  <si>
    <t>8KMILES</t>
  </si>
  <si>
    <t>AARTIIND</t>
  </si>
  <si>
    <t>ABAN</t>
  </si>
  <si>
    <t>INE421A01028</t>
  </si>
  <si>
    <t>ABFRL</t>
  </si>
  <si>
    <t>INE647O01011</t>
  </si>
  <si>
    <t>INE012A01025</t>
  </si>
  <si>
    <t>ACCELYA</t>
  </si>
  <si>
    <t>INE793A01012</t>
  </si>
  <si>
    <t>INE423A01024</t>
  </si>
  <si>
    <t>INE742F01042</t>
  </si>
  <si>
    <t>INE814H01011</t>
  </si>
  <si>
    <t>ADANITRANS</t>
  </si>
  <si>
    <t>ADFFOODS</t>
  </si>
  <si>
    <t>INE982B01019</t>
  </si>
  <si>
    <t>ADORWELD</t>
  </si>
  <si>
    <t>INE045A01017</t>
  </si>
  <si>
    <t>ADVANIHOTR</t>
  </si>
  <si>
    <t>INE199C01026</t>
  </si>
  <si>
    <t>AEGISCHEM</t>
  </si>
  <si>
    <t>INE208C01025</t>
  </si>
  <si>
    <t>AHLUCONT</t>
  </si>
  <si>
    <t>INE758C01029</t>
  </si>
  <si>
    <t>AIAENG</t>
  </si>
  <si>
    <t>INE212H01026</t>
  </si>
  <si>
    <t>AIFL</t>
  </si>
  <si>
    <t>INE428O01016</t>
  </si>
  <si>
    <t>INE878A01011</t>
  </si>
  <si>
    <t>AJMERA</t>
  </si>
  <si>
    <t>INE298G01027</t>
  </si>
  <si>
    <t>AKZOINDIA</t>
  </si>
  <si>
    <t>INE133A01011</t>
  </si>
  <si>
    <t>ALICON</t>
  </si>
  <si>
    <t>INE062D01024</t>
  </si>
  <si>
    <t>ALKEM</t>
  </si>
  <si>
    <t>ALKYLAMINE</t>
  </si>
  <si>
    <t>INE150B01021</t>
  </si>
  <si>
    <t>ALLCARGO</t>
  </si>
  <si>
    <t>INE418H01029</t>
  </si>
  <si>
    <t>ALLSEC</t>
  </si>
  <si>
    <t>INE835G01018</t>
  </si>
  <si>
    <t>INE137C01018</t>
  </si>
  <si>
    <t>INE200A01026</t>
  </si>
  <si>
    <t>INE885A01032</t>
  </si>
  <si>
    <t>AMBIKCO</t>
  </si>
  <si>
    <t>INE540G01014</t>
  </si>
  <si>
    <t>INE079A01024</t>
  </si>
  <si>
    <t>AMRUTANJAN</t>
  </si>
  <si>
    <t>ANANTRAJ</t>
  </si>
  <si>
    <t>INE242C01024</t>
  </si>
  <si>
    <t>INE434A01013</t>
  </si>
  <si>
    <t>ANDHRSUGAR</t>
  </si>
  <si>
    <t>INE715B01013</t>
  </si>
  <si>
    <t>ANSALAPI</t>
  </si>
  <si>
    <t>INE436A01026</t>
  </si>
  <si>
    <t>ANSALHSG</t>
  </si>
  <si>
    <t>INE880B01015</t>
  </si>
  <si>
    <t>APLAPOLLO</t>
  </si>
  <si>
    <t>INE702C01019</t>
  </si>
  <si>
    <t>APLLTD</t>
  </si>
  <si>
    <t>INE901L01018</t>
  </si>
  <si>
    <t>INE437A01024</t>
  </si>
  <si>
    <t>INE438A01022</t>
  </si>
  <si>
    <t>APTECHT</t>
  </si>
  <si>
    <t>INE266F01018</t>
  </si>
  <si>
    <t>ARCHIDPLY</t>
  </si>
  <si>
    <t>INE877I01016</t>
  </si>
  <si>
    <t>ARCOTECH</t>
  </si>
  <si>
    <t>AROGRANITE</t>
  </si>
  <si>
    <t>INE210C01013</t>
  </si>
  <si>
    <t>ARROWGREEN</t>
  </si>
  <si>
    <t>INE570D01018</t>
  </si>
  <si>
    <t>ARROWTEX</t>
  </si>
  <si>
    <t>INE933J01015</t>
  </si>
  <si>
    <t>INE034A01011</t>
  </si>
  <si>
    <t>INE034S01021</t>
  </si>
  <si>
    <t>ASAHIINDIA</t>
  </si>
  <si>
    <t>INE439A01020</t>
  </si>
  <si>
    <t>ASAHISONG</t>
  </si>
  <si>
    <t>INE228I01012</t>
  </si>
  <si>
    <t>ASHAPURMIN</t>
  </si>
  <si>
    <t>INE348A01023</t>
  </si>
  <si>
    <t>ASHIANA</t>
  </si>
  <si>
    <t>INE365D01021</t>
  </si>
  <si>
    <t>ASHIMASYN</t>
  </si>
  <si>
    <t>INE440A01010</t>
  </si>
  <si>
    <t>ASHOKA</t>
  </si>
  <si>
    <t>INE442H01029</t>
  </si>
  <si>
    <t>INE208A01029</t>
  </si>
  <si>
    <t>INE021A01026</t>
  </si>
  <si>
    <t>ASIANTILES</t>
  </si>
  <si>
    <t>INE022I01019</t>
  </si>
  <si>
    <t>ASTEC</t>
  </si>
  <si>
    <t>INE563J01010</t>
  </si>
  <si>
    <t>ASTRAL</t>
  </si>
  <si>
    <t>INE006I01046</t>
  </si>
  <si>
    <t>ASTRAMICRO</t>
  </si>
  <si>
    <t>INE386C01029</t>
  </si>
  <si>
    <t>ASTRAZEN</t>
  </si>
  <si>
    <t>INE203A01020</t>
  </si>
  <si>
    <t>ATFL</t>
  </si>
  <si>
    <t>INE209A01019</t>
  </si>
  <si>
    <t>ATLANTA</t>
  </si>
  <si>
    <t>INE285H01022</t>
  </si>
  <si>
    <t>ATUL</t>
  </si>
  <si>
    <t>INE100A01010</t>
  </si>
  <si>
    <t>ATULAUTO</t>
  </si>
  <si>
    <t>INE951D01028</t>
  </si>
  <si>
    <t>AURIONPRO</t>
  </si>
  <si>
    <t>INE132H01018</t>
  </si>
  <si>
    <t>INE406A01037</t>
  </si>
  <si>
    <t>AUTOAXLES</t>
  </si>
  <si>
    <t>INE449A01011</t>
  </si>
  <si>
    <t>AVANTIFEED</t>
  </si>
  <si>
    <t>AVTNPL</t>
  </si>
  <si>
    <t>INE488D01021</t>
  </si>
  <si>
    <t>INE238A01034</t>
  </si>
  <si>
    <t>AXISCADES</t>
  </si>
  <si>
    <t>INE555B01013</t>
  </si>
  <si>
    <t>AYMSYNTEX</t>
  </si>
  <si>
    <t>INE193B01039</t>
  </si>
  <si>
    <t>INE917I01010</t>
  </si>
  <si>
    <t>INE933K01021</t>
  </si>
  <si>
    <t>BAJAJELEC</t>
  </si>
  <si>
    <t>INE193E01025</t>
  </si>
  <si>
    <t>INE918I01018</t>
  </si>
  <si>
    <t>BAJAJHIND</t>
  </si>
  <si>
    <t>BAJAJHLDNG</t>
  </si>
  <si>
    <t>BALAJITELE</t>
  </si>
  <si>
    <t>INE794B01026</t>
  </si>
  <si>
    <t>BALAMINES</t>
  </si>
  <si>
    <t>INE050E01027</t>
  </si>
  <si>
    <t>BALKRISIND</t>
  </si>
  <si>
    <t>INE787D01026</t>
  </si>
  <si>
    <t>BALLARPUR</t>
  </si>
  <si>
    <t>INE294A01037</t>
  </si>
  <si>
    <t>BALMLAWRIE</t>
  </si>
  <si>
    <t>INE164A01016</t>
  </si>
  <si>
    <t>BALPHARMA</t>
  </si>
  <si>
    <t>INE083D01012</t>
  </si>
  <si>
    <t>BALRAMCHIN</t>
  </si>
  <si>
    <t>INE119A01028</t>
  </si>
  <si>
    <t>BANARISUG</t>
  </si>
  <si>
    <t>INE459A01010</t>
  </si>
  <si>
    <t>BANCOINDIA</t>
  </si>
  <si>
    <t>INE213C01025</t>
  </si>
  <si>
    <t>INE028A01039</t>
  </si>
  <si>
    <t>BANKBEES</t>
  </si>
  <si>
    <t>INF732E01078</t>
  </si>
  <si>
    <t>INE084A01016</t>
  </si>
  <si>
    <t>BANSWRAS</t>
  </si>
  <si>
    <t>INE629D01012</t>
  </si>
  <si>
    <t>BASF</t>
  </si>
  <si>
    <t>INE373A01013</t>
  </si>
  <si>
    <t>INE176A01028</t>
  </si>
  <si>
    <t>BAYERCROP</t>
  </si>
  <si>
    <t>INE462A01022</t>
  </si>
  <si>
    <t>BBL</t>
  </si>
  <si>
    <t>INE464A01028</t>
  </si>
  <si>
    <t>BBTC</t>
  </si>
  <si>
    <t>INE050A01025</t>
  </si>
  <si>
    <t>INE258A01016</t>
  </si>
  <si>
    <t>BEPL</t>
  </si>
  <si>
    <t>INE922A01025</t>
  </si>
  <si>
    <t>BERGEPAINT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</si>
  <si>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</si>
  <si>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</si>
  <si>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</si>
  <si>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</si>
  <si>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</si>
  <si>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</si>
  <si>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</si>
  <si>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INE465A01025</t>
  </si>
  <si>
    <t>BHARATGEAR</t>
  </si>
  <si>
    <t>INE561C01019</t>
  </si>
  <si>
    <t>BHARATRAS</t>
  </si>
  <si>
    <t>INE838B01013</t>
  </si>
  <si>
    <t>INE397D01024</t>
  </si>
  <si>
    <t>INE257A01026</t>
  </si>
  <si>
    <t>INE824B01021</t>
  </si>
  <si>
    <t>BINDALAGRO</t>
  </si>
  <si>
    <t>INE143A01010</t>
  </si>
  <si>
    <t>INE376G01013</t>
  </si>
  <si>
    <t>BIRLACORPN</t>
  </si>
  <si>
    <t>INE340A01012</t>
  </si>
  <si>
    <t>BLISSGVS</t>
  </si>
  <si>
    <t>BLKASHYAP</t>
  </si>
  <si>
    <t>INE350H01032</t>
  </si>
  <si>
    <t>BLUEBLENDS</t>
  </si>
  <si>
    <t>INE113O01014</t>
  </si>
  <si>
    <t>BLUEDART</t>
  </si>
  <si>
    <t>INE233B01017</t>
  </si>
  <si>
    <t>BLUESTARCO</t>
  </si>
  <si>
    <t>INE472A01039</t>
  </si>
  <si>
    <t>BODALCHEM</t>
  </si>
  <si>
    <t>INE338D01028</t>
  </si>
  <si>
    <t>BOMDYEING</t>
  </si>
  <si>
    <t>INE032A01023</t>
  </si>
  <si>
    <t>INE323A01026</t>
  </si>
  <si>
    <t>INE029A01011</t>
  </si>
  <si>
    <t>BPL</t>
  </si>
  <si>
    <t>INE110A01019</t>
  </si>
  <si>
    <t>BRIGADE</t>
  </si>
  <si>
    <t>INE791I01019</t>
  </si>
  <si>
    <t>BROOKS</t>
  </si>
  <si>
    <t>INE650L01011</t>
  </si>
  <si>
    <t>BSL</t>
  </si>
  <si>
    <t>INE594B01012</t>
  </si>
  <si>
    <t>INE010B01027</t>
  </si>
  <si>
    <t>CAMLINFINE</t>
  </si>
  <si>
    <t>INE052I01032</t>
  </si>
  <si>
    <t>INE476A01014</t>
  </si>
  <si>
    <t>CANFINHOME</t>
  </si>
  <si>
    <t>CAPLIPOINT</t>
  </si>
  <si>
    <t>CARBORUNIV</t>
  </si>
  <si>
    <t>INE120A01034</t>
  </si>
  <si>
    <t>CAREERP</t>
  </si>
  <si>
    <t>INE521J01018</t>
  </si>
  <si>
    <t>CARERATING</t>
  </si>
  <si>
    <t>INE752H01013</t>
  </si>
  <si>
    <t>CCL</t>
  </si>
  <si>
    <t>INE421D01022</t>
  </si>
  <si>
    <t>INE482A01020</t>
  </si>
  <si>
    <t>CENTENKA</t>
  </si>
  <si>
    <t>INE485A01015</t>
  </si>
  <si>
    <t>CENTRALBK</t>
  </si>
  <si>
    <t>INE483A01010</t>
  </si>
  <si>
    <t>CENTUM</t>
  </si>
  <si>
    <t>INE320B01020</t>
  </si>
  <si>
    <t>CENTURYPLY</t>
  </si>
  <si>
    <t>INE348B01021</t>
  </si>
  <si>
    <t>INE055A01016</t>
  </si>
  <si>
    <t>CERA</t>
  </si>
  <si>
    <t>INE739E01017</t>
  </si>
  <si>
    <t>INE486A01013</t>
  </si>
  <si>
    <t>CGCL</t>
  </si>
  <si>
    <t>CHAMBLFERT</t>
  </si>
  <si>
    <t>INE085A01013</t>
  </si>
  <si>
    <t>CHENNPETRO</t>
  </si>
  <si>
    <t>INE178A01016</t>
  </si>
  <si>
    <t>CHOLAFIN</t>
  </si>
  <si>
    <t>INE121A01016</t>
  </si>
  <si>
    <t>CINELINE</t>
  </si>
  <si>
    <t>INE704H01022</t>
  </si>
  <si>
    <t>INE059A01026</t>
  </si>
  <si>
    <t>CLNINDIA</t>
  </si>
  <si>
    <t>INE492A01029</t>
  </si>
  <si>
    <t>INE522F01014</t>
  </si>
  <si>
    <t>COFFEEDAY</t>
  </si>
  <si>
    <t>INE335K01011</t>
  </si>
  <si>
    <t>INE259A01022</t>
  </si>
  <si>
    <t>COROMANDEL</t>
  </si>
  <si>
    <t>INE169A01031</t>
  </si>
  <si>
    <t>CORPBANK</t>
  </si>
  <si>
    <t>INE112A01023</t>
  </si>
  <si>
    <t>COSMOFILMS</t>
  </si>
  <si>
    <t>INE757A01017</t>
  </si>
  <si>
    <t>COX&amp;KINGS</t>
  </si>
  <si>
    <t>INE008I01026</t>
  </si>
  <si>
    <t>CPSEETF</t>
  </si>
  <si>
    <t>INF457M01133</t>
  </si>
  <si>
    <t>INE007A01025</t>
  </si>
  <si>
    <t>INE067A01029</t>
  </si>
  <si>
    <t>CROMPTON</t>
  </si>
  <si>
    <t>INE299U01018</t>
  </si>
  <si>
    <t>CTE</t>
  </si>
  <si>
    <t>INE627H01017</t>
  </si>
  <si>
    <t>CUB</t>
  </si>
  <si>
    <t>INE298A01020</t>
  </si>
  <si>
    <t>CYBERTECH</t>
  </si>
  <si>
    <t>INE214A01019</t>
  </si>
  <si>
    <t>CYIENT</t>
  </si>
  <si>
    <t>INE136B01020</t>
  </si>
  <si>
    <t>DAAWAT</t>
  </si>
  <si>
    <t>INE016A01026</t>
  </si>
  <si>
    <t>DALMIASUG</t>
  </si>
  <si>
    <t>INE495A01022</t>
  </si>
  <si>
    <t>DATAMATICS</t>
  </si>
  <si>
    <t>INE365B01017</t>
  </si>
  <si>
    <t>DBCORP</t>
  </si>
  <si>
    <t>INE950I01011</t>
  </si>
  <si>
    <t>DBREALTY</t>
  </si>
  <si>
    <t>INE879I01012</t>
  </si>
  <si>
    <t>INE503A01015</t>
  </si>
  <si>
    <t>DCMSHRIRAM</t>
  </si>
  <si>
    <t>INE499A01024</t>
  </si>
  <si>
    <t>DECCANCE</t>
  </si>
  <si>
    <t>DEEPAKFERT</t>
  </si>
  <si>
    <t>INE501A01019</t>
  </si>
  <si>
    <t>DEEPAKNTR</t>
  </si>
  <si>
    <t>INE677H01012</t>
  </si>
  <si>
    <t>DELTACORP</t>
  </si>
  <si>
    <t>INE124G01033</t>
  </si>
  <si>
    <t>DEN</t>
  </si>
  <si>
    <t>INE947J01015</t>
  </si>
  <si>
    <t>DENABANK</t>
  </si>
  <si>
    <t>INE077A01010</t>
  </si>
  <si>
    <t>DHAMPURSUG</t>
  </si>
  <si>
    <t>INE041A01016</t>
  </si>
  <si>
    <t>DHANUKA</t>
  </si>
  <si>
    <t>INE435G01025</t>
  </si>
  <si>
    <t>INE202B01012</t>
  </si>
  <si>
    <t>DHUNINV</t>
  </si>
  <si>
    <t>INE320L01011</t>
  </si>
  <si>
    <t>DICIND</t>
  </si>
  <si>
    <t>INE303A01010</t>
  </si>
  <si>
    <t>INE836F01026</t>
  </si>
  <si>
    <t>INE361B01024</t>
  </si>
  <si>
    <t>INE271C01023</t>
  </si>
  <si>
    <t>DOLPHINOFF</t>
  </si>
  <si>
    <t>INE920A01011</t>
  </si>
  <si>
    <t>DPSCLTD</t>
  </si>
  <si>
    <t>INE360C01024</t>
  </si>
  <si>
    <t>DREDGECORP</t>
  </si>
  <si>
    <t>INE506A01018</t>
  </si>
  <si>
    <t>INE089A01023</t>
  </si>
  <si>
    <t>DYNAMATECH</t>
  </si>
  <si>
    <t>INE221B01012</t>
  </si>
  <si>
    <t>ECLERX</t>
  </si>
  <si>
    <t>EDELWEISS</t>
  </si>
  <si>
    <t>EIDPARRY</t>
  </si>
  <si>
    <t>EIHOTEL</t>
  </si>
  <si>
    <t>ELECTCAST</t>
  </si>
  <si>
    <t>INE086A01029</t>
  </si>
  <si>
    <t>ELGIEQUIP</t>
  </si>
  <si>
    <t>INE285A01027</t>
  </si>
  <si>
    <t>ELGIRUBCO</t>
  </si>
  <si>
    <t>INE819L01012</t>
  </si>
  <si>
    <t>INE548C01032</t>
  </si>
  <si>
    <t>EMMBI</t>
  </si>
  <si>
    <t>INE753K01015</t>
  </si>
  <si>
    <t>INE510A01028</t>
  </si>
  <si>
    <t>ENIL</t>
  </si>
  <si>
    <t>INE265F01028</t>
  </si>
  <si>
    <t>EQUITAS</t>
  </si>
  <si>
    <t>INE988K01017</t>
  </si>
  <si>
    <t>EROSMEDIA</t>
  </si>
  <si>
    <t>INE416L01017</t>
  </si>
  <si>
    <t>ESABINDIA</t>
  </si>
  <si>
    <t>INE284A01012</t>
  </si>
  <si>
    <t>ESCORTS</t>
  </si>
  <si>
    <t>INE042A01014</t>
  </si>
  <si>
    <t>ESSARSHPNG</t>
  </si>
  <si>
    <t>INE122M01019</t>
  </si>
  <si>
    <t>ESSELPACK</t>
  </si>
  <si>
    <t>INE255A01020</t>
  </si>
  <si>
    <t>EVEREADY</t>
  </si>
  <si>
    <t>EVERESTIND</t>
  </si>
  <si>
    <t>EXCELCROP</t>
  </si>
  <si>
    <t>INE223G01017</t>
  </si>
  <si>
    <t>EXCELINDUS</t>
  </si>
  <si>
    <t>INE369A01029</t>
  </si>
  <si>
    <t>INE513A01014</t>
  </si>
  <si>
    <t>FELDVR</t>
  </si>
  <si>
    <t>IN9623B01058</t>
  </si>
  <si>
    <t>FIEMIND</t>
  </si>
  <si>
    <t>INE111B01023</t>
  </si>
  <si>
    <t>FINCABLES</t>
  </si>
  <si>
    <t>FINPIPE</t>
  </si>
  <si>
    <t>FLFL</t>
  </si>
  <si>
    <t>FMNL</t>
  </si>
  <si>
    <t>INE360L01017</t>
  </si>
  <si>
    <t>FORTIS</t>
  </si>
  <si>
    <t>INE061F01013</t>
  </si>
  <si>
    <t>FOSECOIND</t>
  </si>
  <si>
    <t>INE519A01011</t>
  </si>
  <si>
    <t>FSL</t>
  </si>
  <si>
    <t>INE684F01012</t>
  </si>
  <si>
    <t>GABRIEL</t>
  </si>
  <si>
    <t>INE524A01029</t>
  </si>
  <si>
    <t>GAEL</t>
  </si>
  <si>
    <t>INE036B01022</t>
  </si>
  <si>
    <t>INE129A01019</t>
  </si>
  <si>
    <t>GANDHITUBE</t>
  </si>
  <si>
    <t>INE524B01027</t>
  </si>
  <si>
    <t>GANECOS</t>
  </si>
  <si>
    <t>GARDENSILK</t>
  </si>
  <si>
    <t>INE526A01016</t>
  </si>
  <si>
    <t>INE276A01018</t>
  </si>
  <si>
    <t>GATI</t>
  </si>
  <si>
    <t>INE152B01027</t>
  </si>
  <si>
    <t>GENUSPOWER</t>
  </si>
  <si>
    <t>INE955D01029</t>
  </si>
  <si>
    <t>INE007B01023</t>
  </si>
  <si>
    <t>INE017A01032</t>
  </si>
  <si>
    <t>GHCL</t>
  </si>
  <si>
    <t>INE539A01019</t>
  </si>
  <si>
    <t>GICHSGFIN</t>
  </si>
  <si>
    <t>INE289B01019</t>
  </si>
  <si>
    <t>GILLETTE</t>
  </si>
  <si>
    <t>INE322A01010</t>
  </si>
  <si>
    <t>GINNIFILA</t>
  </si>
  <si>
    <t>INE424C01010</t>
  </si>
  <si>
    <t>GIPCL</t>
  </si>
  <si>
    <t>INE162A01010</t>
  </si>
  <si>
    <t>GLAXO</t>
  </si>
  <si>
    <t>INE159A01016</t>
  </si>
  <si>
    <t>INE935A01035</t>
  </si>
  <si>
    <t>GLOBALVECT</t>
  </si>
  <si>
    <t>INE792H01019</t>
  </si>
  <si>
    <t>GMBREW</t>
  </si>
  <si>
    <t>INE075D01018</t>
  </si>
  <si>
    <t>GMDCLTD</t>
  </si>
  <si>
    <t>INE131A01031</t>
  </si>
  <si>
    <t>INE776C01039</t>
  </si>
  <si>
    <t>GNFC</t>
  </si>
  <si>
    <t>INE113A01013</t>
  </si>
  <si>
    <t>GOCLCORP</t>
  </si>
  <si>
    <t>INE077F01035</t>
  </si>
  <si>
    <t>GODFRYPHLP</t>
  </si>
  <si>
    <t>INE260B01028</t>
  </si>
  <si>
    <t>INE102D01028</t>
  </si>
  <si>
    <t>INE233A01035</t>
  </si>
  <si>
    <t>GODREJPROP</t>
  </si>
  <si>
    <t>INE517F01014</t>
  </si>
  <si>
    <t>INE101D01020</t>
  </si>
  <si>
    <t>GRAPHITE</t>
  </si>
  <si>
    <t>INE371A01025</t>
  </si>
  <si>
    <t>INE024L01027</t>
  </si>
  <si>
    <t>GREAVESCOT</t>
  </si>
  <si>
    <t>INE224A01026</t>
  </si>
  <si>
    <t>GREENLAM</t>
  </si>
  <si>
    <t>INE544R01013</t>
  </si>
  <si>
    <t>GREENPLY</t>
  </si>
  <si>
    <t>INE461C01038</t>
  </si>
  <si>
    <t>GREENPOWER</t>
  </si>
  <si>
    <t>INE999K01014</t>
  </si>
  <si>
    <t>GRINDWELL</t>
  </si>
  <si>
    <t>INE536A01023</t>
  </si>
  <si>
    <t>GRUH</t>
  </si>
  <si>
    <t>INE026A01025</t>
  </si>
  <si>
    <t>INE264A01014</t>
  </si>
  <si>
    <t>INE246F01010</t>
  </si>
  <si>
    <t>GTL</t>
  </si>
  <si>
    <t>INE043A01012</t>
  </si>
  <si>
    <t>GUFICBIO</t>
  </si>
  <si>
    <t>INE742B01025</t>
  </si>
  <si>
    <t>GUJALKALI</t>
  </si>
  <si>
    <t>INE186A01019</t>
  </si>
  <si>
    <t>GUJFLUORO</t>
  </si>
  <si>
    <t>INE538A01037</t>
  </si>
  <si>
    <t>GUJGASLTD</t>
  </si>
  <si>
    <t>GULFOILLUB</t>
  </si>
  <si>
    <t>INE635Q01029</t>
  </si>
  <si>
    <t>GULFPETRO</t>
  </si>
  <si>
    <t>INE586G01017</t>
  </si>
  <si>
    <t>GULPOLY</t>
  </si>
  <si>
    <t>HATHWAY</t>
  </si>
  <si>
    <t>INE982F01036</t>
  </si>
  <si>
    <t>HATSUN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</si>
  <si>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</si>
  <si>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</si>
  <si>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</si>
  <si>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</si>
  <si>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</si>
  <si>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</si>
  <si>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</si>
  <si>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</si>
  <si>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INE019C01026</t>
  </si>
  <si>
    <t>HCL-INSYS</t>
  </si>
  <si>
    <t>INE236A01020</t>
  </si>
  <si>
    <t>INE860A01027</t>
  </si>
  <si>
    <t>INE001A01036</t>
  </si>
  <si>
    <t>INE040A01026</t>
  </si>
  <si>
    <t>HDFCNIFETF</t>
  </si>
  <si>
    <t>INF179KB1KP3</t>
  </si>
  <si>
    <t>INE191I01012</t>
  </si>
  <si>
    <t>HEG</t>
  </si>
  <si>
    <t>HEIDELBERG</t>
  </si>
  <si>
    <t>HERCULES</t>
  </si>
  <si>
    <t>INE688E01024</t>
  </si>
  <si>
    <t>HERITGFOOD</t>
  </si>
  <si>
    <t>INE158A01026</t>
  </si>
  <si>
    <t>HESTERBIO</t>
  </si>
  <si>
    <t>INE782E01017</t>
  </si>
  <si>
    <t>INE093A01033</t>
  </si>
  <si>
    <t>HFCL</t>
  </si>
  <si>
    <t>HGS</t>
  </si>
  <si>
    <t>INE170I01016</t>
  </si>
  <si>
    <t>HIKAL</t>
  </si>
  <si>
    <t>INE475B01022</t>
  </si>
  <si>
    <t>HIL</t>
  </si>
  <si>
    <t>INE557A01011</t>
  </si>
  <si>
    <t>HIMATSEIDE</t>
  </si>
  <si>
    <t>INE049A01027</t>
  </si>
  <si>
    <t>INE038A01020</t>
  </si>
  <si>
    <t>HINDCOMPOS</t>
  </si>
  <si>
    <t>HINDCOPPER</t>
  </si>
  <si>
    <t>INE531E01026</t>
  </si>
  <si>
    <t>HINDOILEXP</t>
  </si>
  <si>
    <t>INE345A01011</t>
  </si>
  <si>
    <t>INE094A01015</t>
  </si>
  <si>
    <t>HINDUJAVEN</t>
  </si>
  <si>
    <t>INE353A01023</t>
  </si>
  <si>
    <t>INE030A01027</t>
  </si>
  <si>
    <t>INE267A01025</t>
  </si>
  <si>
    <t>INE782A01015</t>
  </si>
  <si>
    <t>HITECHGEAR</t>
  </si>
  <si>
    <t>INE127B01011</t>
  </si>
  <si>
    <t>INE120D01012</t>
  </si>
  <si>
    <t>HMVL</t>
  </si>
  <si>
    <t>INE871K01015</t>
  </si>
  <si>
    <t>HONAUT</t>
  </si>
  <si>
    <t>INE671A01010</t>
  </si>
  <si>
    <t>HONDAPOWER</t>
  </si>
  <si>
    <t>INE634A01018</t>
  </si>
  <si>
    <t>HOTELEELA</t>
  </si>
  <si>
    <t>INE102A01024</t>
  </si>
  <si>
    <t>INE415A01038</t>
  </si>
  <si>
    <t>HTMEDIA</t>
  </si>
  <si>
    <t>INE501G01024</t>
  </si>
  <si>
    <t>HUBTOWN</t>
  </si>
  <si>
    <t>INE703H01016</t>
  </si>
  <si>
    <t>INE069I01010</t>
  </si>
  <si>
    <t>INE148I01020</t>
  </si>
  <si>
    <t>IBVENTURES</t>
  </si>
  <si>
    <t>INE274G01010</t>
  </si>
  <si>
    <t>INE090A01021</t>
  </si>
  <si>
    <t>INF109KA1962</t>
  </si>
  <si>
    <t>ICRA</t>
  </si>
  <si>
    <t>INE725G01011</t>
  </si>
  <si>
    <t>INE669E01016</t>
  </si>
  <si>
    <t>INE043D01016</t>
  </si>
  <si>
    <t>INE092T01019</t>
  </si>
  <si>
    <t>IFBIND</t>
  </si>
  <si>
    <t>INE559A01017</t>
  </si>
  <si>
    <t>INE039A01010</t>
  </si>
  <si>
    <t>IGARASHI</t>
  </si>
  <si>
    <t>INE188B01013</t>
  </si>
  <si>
    <t>IGPL</t>
  </si>
  <si>
    <t>INE204A01010</t>
  </si>
  <si>
    <t>IL&amp;FSTRANS</t>
  </si>
  <si>
    <t>INE975G01012</t>
  </si>
  <si>
    <t>INE053A01029</t>
  </si>
  <si>
    <t>INE383A01012</t>
  </si>
  <si>
    <t>INDIAGLYCO</t>
  </si>
  <si>
    <t>INE560A01015</t>
  </si>
  <si>
    <t>INDIANB</t>
  </si>
  <si>
    <t>INE562A01011</t>
  </si>
  <si>
    <t>INDIANHUME</t>
  </si>
  <si>
    <t>INDIGO</t>
  </si>
  <si>
    <t>INE646L01027</t>
  </si>
  <si>
    <t>INDNIPPON</t>
  </si>
  <si>
    <t>INDOCO</t>
  </si>
  <si>
    <t>INE873D01024</t>
  </si>
  <si>
    <t>INDORAMA</t>
  </si>
  <si>
    <t>INE156A01020</t>
  </si>
  <si>
    <t>INDOTECH</t>
  </si>
  <si>
    <t>INE332H01014</t>
  </si>
  <si>
    <t>INDRAMEDCO</t>
  </si>
  <si>
    <t>INE681B01017</t>
  </si>
  <si>
    <t>INE095A01012</t>
  </si>
  <si>
    <t>INEOSSTYRO</t>
  </si>
  <si>
    <t>INE189B01011</t>
  </si>
  <si>
    <t>INFIBEAM</t>
  </si>
  <si>
    <t>INE121J01017</t>
  </si>
  <si>
    <t>INE009A01021</t>
  </si>
  <si>
    <t>INGERRAND</t>
  </si>
  <si>
    <t>INE177A01018</t>
  </si>
  <si>
    <t>INF109K012R6</t>
  </si>
  <si>
    <t>INOXLEISUR</t>
  </si>
  <si>
    <t>INE312H01016</t>
  </si>
  <si>
    <t>INOXWIND</t>
  </si>
  <si>
    <t>INE066P01011</t>
  </si>
  <si>
    <t>INSECTICID</t>
  </si>
  <si>
    <t>INE070I01018</t>
  </si>
  <si>
    <t>INTELLECT</t>
  </si>
  <si>
    <t>INE306R01017</t>
  </si>
  <si>
    <t>INE821I01014</t>
  </si>
  <si>
    <t>ITDCEM</t>
  </si>
  <si>
    <t>INE686A01026</t>
  </si>
  <si>
    <t>ITI</t>
  </si>
  <si>
    <t>INE248A01017</t>
  </si>
  <si>
    <t>IVP</t>
  </si>
  <si>
    <t>INE043C01018</t>
  </si>
  <si>
    <t>INE168A01041</t>
  </si>
  <si>
    <t>JAGRAN</t>
  </si>
  <si>
    <t>INE199G01027</t>
  </si>
  <si>
    <t>JAGSNPHARM</t>
  </si>
  <si>
    <t>INE048B01027</t>
  </si>
  <si>
    <t>JAICORPLTD</t>
  </si>
  <si>
    <t>INE070D01027</t>
  </si>
  <si>
    <t>JAMNAAUTO</t>
  </si>
  <si>
    <t>JAYAGROGN</t>
  </si>
  <si>
    <t>INE785A01026</t>
  </si>
  <si>
    <t>JAYBARMARU</t>
  </si>
  <si>
    <t>INE571B01028</t>
  </si>
  <si>
    <t>JBCHEPHARM</t>
  </si>
  <si>
    <t>INE572A01028</t>
  </si>
  <si>
    <t>JBMA</t>
  </si>
  <si>
    <t>INE927D01028</t>
  </si>
  <si>
    <t>INE802G01018</t>
  </si>
  <si>
    <t>JINDALPOLY</t>
  </si>
  <si>
    <t>JISLDVREQS</t>
  </si>
  <si>
    <t>IN9175A01010</t>
  </si>
  <si>
    <t>INE175A01038</t>
  </si>
  <si>
    <t>JKCEMENT</t>
  </si>
  <si>
    <t>INE823G01014</t>
  </si>
  <si>
    <t>JKLAKSHMI</t>
  </si>
  <si>
    <t>JKTYRE</t>
  </si>
  <si>
    <t>INE573A01042</t>
  </si>
  <si>
    <t>JMCPROJECT</t>
  </si>
  <si>
    <t>JMFINANCIL</t>
  </si>
  <si>
    <t>INE780C01023</t>
  </si>
  <si>
    <t>INE455F01025</t>
  </si>
  <si>
    <t>JSL</t>
  </si>
  <si>
    <t>JSLHISAR</t>
  </si>
  <si>
    <t>INE121E01018</t>
  </si>
  <si>
    <t>JSWHL</t>
  </si>
  <si>
    <t>INE824G01012</t>
  </si>
  <si>
    <t>JUBILANT</t>
  </si>
  <si>
    <t>INE700A01033</t>
  </si>
  <si>
    <t>INE797F01012</t>
  </si>
  <si>
    <t>JUBLINDS</t>
  </si>
  <si>
    <t>INE645L01011</t>
  </si>
  <si>
    <t>JUNIORBEES</t>
  </si>
  <si>
    <t>INF732E01045</t>
  </si>
  <si>
    <t>INE599M01018</t>
  </si>
  <si>
    <t>JYOTHYLAB</t>
  </si>
  <si>
    <t>INE668F01031</t>
  </si>
  <si>
    <t>KABRAEXTRU</t>
  </si>
  <si>
    <t>INE900B01029</t>
  </si>
  <si>
    <t>KAJARIACER</t>
  </si>
  <si>
    <t>KAKATCEM</t>
  </si>
  <si>
    <t>INE437B01014</t>
  </si>
  <si>
    <t>KALPATPOWR</t>
  </si>
  <si>
    <t>KAMATHOTEL</t>
  </si>
  <si>
    <t>INE967C01018</t>
  </si>
  <si>
    <t>KANORICHEM</t>
  </si>
  <si>
    <t>INE138C01024</t>
  </si>
  <si>
    <t>INE531A01024</t>
  </si>
  <si>
    <t>KAYA</t>
  </si>
  <si>
    <t>INE587G01015</t>
  </si>
  <si>
    <t>KCP</t>
  </si>
  <si>
    <t>INE805C01028</t>
  </si>
  <si>
    <t>KCPSUGIND</t>
  </si>
  <si>
    <t>INE790B01024</t>
  </si>
  <si>
    <t>KEC</t>
  </si>
  <si>
    <t>INE389H01022</t>
  </si>
  <si>
    <t>KECL</t>
  </si>
  <si>
    <t>INE134B01017</t>
  </si>
  <si>
    <t>KESORAMIND</t>
  </si>
  <si>
    <t>INE087A01019</t>
  </si>
  <si>
    <t>KICL</t>
  </si>
  <si>
    <t>INE029L01018</t>
  </si>
  <si>
    <t>KIRIINDUS</t>
  </si>
  <si>
    <t>INE415I01015</t>
  </si>
  <si>
    <t>KIRLOSBROS</t>
  </si>
  <si>
    <t>INE732A01036</t>
  </si>
  <si>
    <t>KIRLOSENG</t>
  </si>
  <si>
    <t>INE146L01010</t>
  </si>
  <si>
    <t>KITEX</t>
  </si>
  <si>
    <t>KNRCON</t>
  </si>
  <si>
    <t>KOLTEPATIL</t>
  </si>
  <si>
    <t>KOTAKBKETF</t>
  </si>
  <si>
    <t>INF174K01F59</t>
  </si>
  <si>
    <t>KOTAKNIFTY</t>
  </si>
  <si>
    <t>KOTAKPSUBK</t>
  </si>
  <si>
    <t>INF373I01023</t>
  </si>
  <si>
    <t>KOTHARIPET</t>
  </si>
  <si>
    <t>INE720A01015</t>
  </si>
  <si>
    <t>KOTHARIPRO</t>
  </si>
  <si>
    <t>INE823A01017</t>
  </si>
  <si>
    <t>INE836A01035</t>
  </si>
  <si>
    <t>KPRMILL</t>
  </si>
  <si>
    <t>KRBL</t>
  </si>
  <si>
    <t>INE001B01026</t>
  </si>
  <si>
    <t>INE999A01015</t>
  </si>
  <si>
    <t>INE455I01029</t>
  </si>
  <si>
    <t>KSL</t>
  </si>
  <si>
    <t>INE907A01026</t>
  </si>
  <si>
    <t>KTIL</t>
  </si>
  <si>
    <t>INE614B01018</t>
  </si>
  <si>
    <t>KWALITY</t>
  </si>
  <si>
    <t>INE775B01025</t>
  </si>
  <si>
    <t>INE498L01015</t>
  </si>
  <si>
    <t>LAKSHVILAS</t>
  </si>
  <si>
    <t>INE694C01018</t>
  </si>
  <si>
    <t>LALPATHLAB</t>
  </si>
  <si>
    <t>INE600L01024</t>
  </si>
  <si>
    <t>LAMBODHARA</t>
  </si>
  <si>
    <t>INE112F01022</t>
  </si>
  <si>
    <t>LAOPALA</t>
  </si>
  <si>
    <t>INE059D01020</t>
  </si>
  <si>
    <t>LAXMIMACH</t>
  </si>
  <si>
    <t>INE269B01029</t>
  </si>
  <si>
    <t>LGBBROSLTD</t>
  </si>
  <si>
    <t>INE337A01034</t>
  </si>
  <si>
    <t>INE115A01026</t>
  </si>
  <si>
    <t>LINCOLN</t>
  </si>
  <si>
    <t>INE405C01035</t>
  </si>
  <si>
    <t>LINDEINDIA</t>
  </si>
  <si>
    <t>INE473A01011</t>
  </si>
  <si>
    <t>LIQUIDBEES</t>
  </si>
  <si>
    <t>INF732E01037</t>
  </si>
  <si>
    <t>INE245C01019</t>
  </si>
  <si>
    <t>LOKESHMACH</t>
  </si>
  <si>
    <t>INE397H01017</t>
  </si>
  <si>
    <t>LOVABLE</t>
  </si>
  <si>
    <t>INE597L01014</t>
  </si>
  <si>
    <t>INE018A01030</t>
  </si>
  <si>
    <t>LUMAXIND</t>
  </si>
  <si>
    <t>INE162B01018</t>
  </si>
  <si>
    <t>LUMAXTECH</t>
  </si>
  <si>
    <t>INE326A01037</t>
  </si>
  <si>
    <t>LUXIND</t>
  </si>
  <si>
    <t>INE150G01020</t>
  </si>
  <si>
    <t>LYKALABS</t>
  </si>
  <si>
    <t>INE933A01014</t>
  </si>
  <si>
    <t>INE101A01026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</si>
  <si>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</si>
  <si>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</si>
  <si>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</si>
  <si>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</si>
  <si>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</si>
  <si>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</si>
  <si>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</si>
  <si>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</si>
  <si>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</si>
  <si>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</si>
  <si>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MAGMA</t>
  </si>
  <si>
    <t>INE511C01022</t>
  </si>
  <si>
    <t>MAHABANK</t>
  </si>
  <si>
    <t>INE457A01014</t>
  </si>
  <si>
    <t>MAHINDCIE</t>
  </si>
  <si>
    <t>INE536H01010</t>
  </si>
  <si>
    <t>MAHLIFE</t>
  </si>
  <si>
    <t>INE813A01018</t>
  </si>
  <si>
    <t>MAHSCOOTER</t>
  </si>
  <si>
    <t>INE288A01013</t>
  </si>
  <si>
    <t>MAHSEAMLES</t>
  </si>
  <si>
    <t>INE271B01025</t>
  </si>
  <si>
    <t>MAITHANALL</t>
  </si>
  <si>
    <t>INE683C01011</t>
  </si>
  <si>
    <t>MAJESCO</t>
  </si>
  <si>
    <t>INE898S01029</t>
  </si>
  <si>
    <t>MANAKSIA</t>
  </si>
  <si>
    <t>INE015D01022</t>
  </si>
  <si>
    <t>MANALIPETC</t>
  </si>
  <si>
    <t>INE201A01024</t>
  </si>
  <si>
    <t>MANAPPURAM</t>
  </si>
  <si>
    <t>INE522D01027</t>
  </si>
  <si>
    <t>MANGALAM</t>
  </si>
  <si>
    <t>INE584F01014</t>
  </si>
  <si>
    <t>MANGCHEFER</t>
  </si>
  <si>
    <t>INE558B01017</t>
  </si>
  <si>
    <t>MANGLMCEM</t>
  </si>
  <si>
    <t>INE347A01017</t>
  </si>
  <si>
    <t>MANINFRA</t>
  </si>
  <si>
    <t>INE949H01023</t>
  </si>
  <si>
    <t>MANPASAND</t>
  </si>
  <si>
    <t>INE122R01018</t>
  </si>
  <si>
    <t>MANUGRAPH</t>
  </si>
  <si>
    <t>INE867A01022</t>
  </si>
  <si>
    <t>MARALOVER</t>
  </si>
  <si>
    <t>INE882A01013</t>
  </si>
  <si>
    <t>INE196A01026</t>
  </si>
  <si>
    <t>MARKSANS</t>
  </si>
  <si>
    <t>INE750C01026</t>
  </si>
  <si>
    <t>INE585B01010</t>
  </si>
  <si>
    <t>MASTEK</t>
  </si>
  <si>
    <t>INE759A01021</t>
  </si>
  <si>
    <t>INE450G01024</t>
  </si>
  <si>
    <t>MAYURUNIQ</t>
  </si>
  <si>
    <t>INE040D01038</t>
  </si>
  <si>
    <t>INE942G01012</t>
  </si>
  <si>
    <t>MCX</t>
  </si>
  <si>
    <t>MEGH</t>
  </si>
  <si>
    <t>INE974H01013</t>
  </si>
  <si>
    <t>MENONBE</t>
  </si>
  <si>
    <t>INE071D01033</t>
  </si>
  <si>
    <t>MEP</t>
  </si>
  <si>
    <t>INE776I01010</t>
  </si>
  <si>
    <t>MERCATOR</t>
  </si>
  <si>
    <t>INE934B01028</t>
  </si>
  <si>
    <t>MERCK</t>
  </si>
  <si>
    <t>INE199A01012</t>
  </si>
  <si>
    <t>INE180A01020</t>
  </si>
  <si>
    <t>MHRIL</t>
  </si>
  <si>
    <t>INE998I01010</t>
  </si>
  <si>
    <t>MINDACORP</t>
  </si>
  <si>
    <t>INE842C01021</t>
  </si>
  <si>
    <t>MINDAIND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</si>
  <si>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</si>
  <si>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</si>
  <si>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</si>
  <si>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</si>
  <si>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</si>
  <si>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</si>
  <si>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</si>
  <si>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MMTC</t>
  </si>
  <si>
    <t>MOHITIND</t>
  </si>
  <si>
    <t>INE954E01012</t>
  </si>
  <si>
    <t>MOIL</t>
  </si>
  <si>
    <t>INE490G01020</t>
  </si>
  <si>
    <t>MOLDTKPAC</t>
  </si>
  <si>
    <t>INE893J01029</t>
  </si>
  <si>
    <t>MONSANTO</t>
  </si>
  <si>
    <t>INE274B01011</t>
  </si>
  <si>
    <t>MONTECARLO</t>
  </si>
  <si>
    <t>INE950M01013</t>
  </si>
  <si>
    <t>MORARJEE</t>
  </si>
  <si>
    <t>INE161G01027</t>
  </si>
  <si>
    <t>MOTILALOFS</t>
  </si>
  <si>
    <t>INE883A01011</t>
  </si>
  <si>
    <t>MRPL</t>
  </si>
  <si>
    <t>INE103A01014</t>
  </si>
  <si>
    <t>MTNL</t>
  </si>
  <si>
    <t>INE153A01019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</si>
  <si>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</si>
  <si>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</si>
  <si>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</si>
  <si>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</si>
  <si>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</si>
  <si>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</si>
  <si>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</si>
  <si>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</si>
  <si>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</si>
  <si>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</si>
  <si>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MUTHOOTCAP</t>
  </si>
  <si>
    <t>INE296G01013</t>
  </si>
  <si>
    <t>MUTHOOTFIN</t>
  </si>
  <si>
    <t>INE414G01012</t>
  </si>
  <si>
    <t>NAGAROIL</t>
  </si>
  <si>
    <t>INE453M01018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</si>
  <si>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</si>
  <si>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</si>
  <si>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</si>
  <si>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</si>
  <si>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</si>
  <si>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</si>
  <si>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</si>
  <si>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</si>
  <si>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</si>
  <si>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</si>
  <si>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</si>
  <si>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NATIONALUM</t>
  </si>
  <si>
    <t>INE139A01034</t>
  </si>
  <si>
    <t>NAUKRI</t>
  </si>
  <si>
    <t>INE663F01024</t>
  </si>
  <si>
    <t>NAVINFLUOR</t>
  </si>
  <si>
    <t>NAVKARCORP</t>
  </si>
  <si>
    <t>INE278M01019</t>
  </si>
  <si>
    <t>NAVNETEDUL</t>
  </si>
  <si>
    <t>INE060A01024</t>
  </si>
  <si>
    <t>NBVENTURES</t>
  </si>
  <si>
    <t>INE725A01022</t>
  </si>
  <si>
    <t>INE868B01028</t>
  </si>
  <si>
    <t>NCLIND</t>
  </si>
  <si>
    <t>INE732C01016</t>
  </si>
  <si>
    <t>INE875G01030</t>
  </si>
  <si>
    <t>NECLIFE</t>
  </si>
  <si>
    <t>INE023H01027</t>
  </si>
  <si>
    <t>NESCO</t>
  </si>
  <si>
    <t>NESTLEIND</t>
  </si>
  <si>
    <t>NETWORK18</t>
  </si>
  <si>
    <t>INE870H01013</t>
  </si>
  <si>
    <t>NEULANDLAB</t>
  </si>
  <si>
    <t>INE794A01010</t>
  </si>
  <si>
    <t>INE589A01014</t>
  </si>
  <si>
    <t>NFL</t>
  </si>
  <si>
    <t>INE870D01012</t>
  </si>
  <si>
    <t>NH</t>
  </si>
  <si>
    <t>INE410P01011</t>
  </si>
  <si>
    <t>INE848E01016</t>
  </si>
  <si>
    <t>NIITLTD</t>
  </si>
  <si>
    <t>INE161A01038</t>
  </si>
  <si>
    <t>NIITTECH</t>
  </si>
  <si>
    <t>INE591G01017</t>
  </si>
  <si>
    <t>NILAINFRA</t>
  </si>
  <si>
    <t>INE937C01029</t>
  </si>
  <si>
    <t>NILKAMAL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</si>
  <si>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</si>
  <si>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</si>
  <si>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</si>
  <si>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</si>
  <si>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</si>
  <si>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</si>
  <si>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</si>
  <si>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INE584A01023</t>
  </si>
  <si>
    <t>NOCIL</t>
  </si>
  <si>
    <t>INE163A01018</t>
  </si>
  <si>
    <t>NRBBEARING</t>
  </si>
  <si>
    <t>INE349A01021</t>
  </si>
  <si>
    <t>INE733E01010</t>
  </si>
  <si>
    <t>NUCLEUS</t>
  </si>
  <si>
    <t>INE096B01018</t>
  </si>
  <si>
    <t>OBEROIRLTY</t>
  </si>
  <si>
    <t>INE093I01010</t>
  </si>
  <si>
    <t>OCCL</t>
  </si>
  <si>
    <t>INE321D01016</t>
  </si>
  <si>
    <t>INE881D01027</t>
  </si>
  <si>
    <t>INE274J01014</t>
  </si>
  <si>
    <t>OMAXE</t>
  </si>
  <si>
    <t>INE800H01010</t>
  </si>
  <si>
    <t>OMMETALS</t>
  </si>
  <si>
    <t>INE239D01028</t>
  </si>
  <si>
    <t>INE213A01029</t>
  </si>
  <si>
    <t>ONMOBILE</t>
  </si>
  <si>
    <t>INE809I01019</t>
  </si>
  <si>
    <t>ORBTEXP</t>
  </si>
  <si>
    <t>INE231G01010</t>
  </si>
  <si>
    <t>ORICONENT</t>
  </si>
  <si>
    <t>INE730A01022</t>
  </si>
  <si>
    <t>INE141A01014</t>
  </si>
  <si>
    <t>INE876N01018</t>
  </si>
  <si>
    <t>ORIENTHOT</t>
  </si>
  <si>
    <t>INE750A01020</t>
  </si>
  <si>
    <t>ORIENTREF</t>
  </si>
  <si>
    <t>INE743M01012</t>
  </si>
  <si>
    <t>ORISSAMINE</t>
  </si>
  <si>
    <t>INE725E01024</t>
  </si>
  <si>
    <t>INE761H01022</t>
  </si>
  <si>
    <t>PANACEABIO</t>
  </si>
  <si>
    <t>INE922B01023</t>
  </si>
  <si>
    <t>PANAMAPET</t>
  </si>
  <si>
    <t>INE305C01029</t>
  </si>
  <si>
    <t>PAPERPROD</t>
  </si>
  <si>
    <t>INE275B01026</t>
  </si>
  <si>
    <t>PARAGMILK</t>
  </si>
  <si>
    <t>INE785M01013</t>
  </si>
  <si>
    <t>INE606A01024</t>
  </si>
  <si>
    <t>INE140A01024</t>
  </si>
  <si>
    <t>PENIND</t>
  </si>
  <si>
    <t>INE932A01024</t>
  </si>
  <si>
    <t>PENINLAND</t>
  </si>
  <si>
    <t>INE138A01028</t>
  </si>
  <si>
    <t>PERSISTENT</t>
  </si>
  <si>
    <t>INE347G01014</t>
  </si>
  <si>
    <t>INE134E01011</t>
  </si>
  <si>
    <t>PFIZER</t>
  </si>
  <si>
    <t>INE182A01018</t>
  </si>
  <si>
    <t>PGEL</t>
  </si>
  <si>
    <t>INE457L01011</t>
  </si>
  <si>
    <t>INE179A01014</t>
  </si>
  <si>
    <t>PGIL</t>
  </si>
  <si>
    <t>INE940H01014</t>
  </si>
  <si>
    <t>PHILIPCARB</t>
  </si>
  <si>
    <t>PHOENIXLTD</t>
  </si>
  <si>
    <t>INE211B01039</t>
  </si>
  <si>
    <t>INE318A01026</t>
  </si>
  <si>
    <t>PIIND</t>
  </si>
  <si>
    <t>INE603J01030</t>
  </si>
  <si>
    <t>PIONEEREMB</t>
  </si>
  <si>
    <t>INE156C01018</t>
  </si>
  <si>
    <t>INE450D01021</t>
  </si>
  <si>
    <t>PNBGILTS</t>
  </si>
  <si>
    <t>INE859A01011</t>
  </si>
  <si>
    <t>PNCINFRA</t>
  </si>
  <si>
    <t>POLYMED</t>
  </si>
  <si>
    <t>INE205C01021</t>
  </si>
  <si>
    <t>POLYPLEX</t>
  </si>
  <si>
    <t>INE633B01018</t>
  </si>
  <si>
    <t>POWERMECH</t>
  </si>
  <si>
    <t>INE211R01019</t>
  </si>
  <si>
    <t>PPAP</t>
  </si>
  <si>
    <t>INE095I01015</t>
  </si>
  <si>
    <t>PRABHAT</t>
  </si>
  <si>
    <t>INE302M01033</t>
  </si>
  <si>
    <t>PRAJIND</t>
  </si>
  <si>
    <t>INE074A01025</t>
  </si>
  <si>
    <t>PRAKASHCON</t>
  </si>
  <si>
    <t>INE023M01027</t>
  </si>
  <si>
    <t>PRECAM</t>
  </si>
  <si>
    <t>INE484I01029</t>
  </si>
  <si>
    <t>PRECWIRE</t>
  </si>
  <si>
    <t>INE372C01029</t>
  </si>
  <si>
    <t>PREMIER</t>
  </si>
  <si>
    <t>INE342A01018</t>
  </si>
  <si>
    <t>PRESSMN</t>
  </si>
  <si>
    <t>INE980A01023</t>
  </si>
  <si>
    <t>PRESTIGE</t>
  </si>
  <si>
    <t>INE811K01011</t>
  </si>
  <si>
    <t>INE010A01011</t>
  </si>
  <si>
    <t>PROZONINTU</t>
  </si>
  <si>
    <t>INE195N01013</t>
  </si>
  <si>
    <t>PSB</t>
  </si>
  <si>
    <t>INE608A01012</t>
  </si>
  <si>
    <t>PVR</t>
  </si>
  <si>
    <t>RADICO</t>
  </si>
  <si>
    <t>INE944F01028</t>
  </si>
  <si>
    <t>RAIN</t>
  </si>
  <si>
    <t>INE855B01025</t>
  </si>
  <si>
    <t>RAJESHEXPO</t>
  </si>
  <si>
    <t>INE343B01030</t>
  </si>
  <si>
    <t>RALLIS</t>
  </si>
  <si>
    <t>INE613A01020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</si>
  <si>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</si>
  <si>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</si>
  <si>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</si>
  <si>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</si>
  <si>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</si>
  <si>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</si>
  <si>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</si>
  <si>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RANEENGINE</t>
  </si>
  <si>
    <t>INE222J01013</t>
  </si>
  <si>
    <t>RANEHOLDIN</t>
  </si>
  <si>
    <t>INE384A01010</t>
  </si>
  <si>
    <t>RATNAMANI</t>
  </si>
  <si>
    <t>INE703B01027</t>
  </si>
  <si>
    <t>RAYMOND</t>
  </si>
  <si>
    <t>INE301A01014</t>
  </si>
  <si>
    <t>RBL</t>
  </si>
  <si>
    <t>INE244J01017</t>
  </si>
  <si>
    <t>RCF</t>
  </si>
  <si>
    <t>INE542F01012</t>
  </si>
  <si>
    <t>REDINGTON</t>
  </si>
  <si>
    <t>INE891D01026</t>
  </si>
  <si>
    <t>RELAXO</t>
  </si>
  <si>
    <t>INE131B01039</t>
  </si>
  <si>
    <t>INE013A01015</t>
  </si>
  <si>
    <t>INE002A01018</t>
  </si>
  <si>
    <t>RELIGARE</t>
  </si>
  <si>
    <t>INE621H01010</t>
  </si>
  <si>
    <t>INE036A01016</t>
  </si>
  <si>
    <t>RENUKA</t>
  </si>
  <si>
    <t>INE087H01022</t>
  </si>
  <si>
    <t>REPCOHOME</t>
  </si>
  <si>
    <t>RICOAUTO</t>
  </si>
  <si>
    <t>INE209B01025</t>
  </si>
  <si>
    <t>RIIL</t>
  </si>
  <si>
    <t>INE046A01015</t>
  </si>
  <si>
    <t>RKFORGE</t>
  </si>
  <si>
    <t>INE399G01015</t>
  </si>
  <si>
    <t>RML</t>
  </si>
  <si>
    <t>INE050H01012</t>
  </si>
  <si>
    <t>ROHLTD</t>
  </si>
  <si>
    <t>INE283H01019</t>
  </si>
  <si>
    <t>ROLTA</t>
  </si>
  <si>
    <t>INE293A01013</t>
  </si>
  <si>
    <t>RPGLIFE</t>
  </si>
  <si>
    <t>INE105J01010</t>
  </si>
  <si>
    <t>INE614G01033</t>
  </si>
  <si>
    <t>RPPINFRA</t>
  </si>
  <si>
    <t>INE324L01013</t>
  </si>
  <si>
    <t>RSWM</t>
  </si>
  <si>
    <t>INE611A01016</t>
  </si>
  <si>
    <t>RSYSTEMS</t>
  </si>
  <si>
    <t>INE411H01032</t>
  </si>
  <si>
    <t>RTNPOWER</t>
  </si>
  <si>
    <t>INE399K01017</t>
  </si>
  <si>
    <t>RUBYMILLS</t>
  </si>
  <si>
    <t>INE301D01026</t>
  </si>
  <si>
    <t>RUCHIRA</t>
  </si>
  <si>
    <t>INE803H01014</t>
  </si>
  <si>
    <t>RUCHISOYA</t>
  </si>
  <si>
    <t>INE619A01027</t>
  </si>
  <si>
    <t>RUPA</t>
  </si>
  <si>
    <t>INE895B01021</t>
  </si>
  <si>
    <t>RUSHIL</t>
  </si>
  <si>
    <t>INE573K01017</t>
  </si>
  <si>
    <t>SADBHAV</t>
  </si>
  <si>
    <t>INE226H01026</t>
  </si>
  <si>
    <t>SADBHIN</t>
  </si>
  <si>
    <t>INE764L01010</t>
  </si>
  <si>
    <t>SAGCEM</t>
  </si>
  <si>
    <t>INE229C01013</t>
  </si>
  <si>
    <t>INE114A01011</t>
  </si>
  <si>
    <t>SAKSOFT</t>
  </si>
  <si>
    <t>INE667G01015</t>
  </si>
  <si>
    <t>SALZERELEC</t>
  </si>
  <si>
    <t>INE457F01013</t>
  </si>
  <si>
    <t>SANDESH</t>
  </si>
  <si>
    <t>INE583B01015</t>
  </si>
  <si>
    <t>SANGHIIND</t>
  </si>
  <si>
    <t>SANGHVIMOV</t>
  </si>
  <si>
    <t>INE989A01024</t>
  </si>
  <si>
    <t>INE058A01010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</si>
  <si>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</si>
  <si>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</si>
  <si>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</si>
  <si>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</si>
  <si>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</si>
  <si>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</si>
  <si>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</si>
  <si>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</si>
  <si>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SATIN</t>
  </si>
  <si>
    <t>INE836B01017</t>
  </si>
  <si>
    <t>INE062A01020</t>
  </si>
  <si>
    <t>SCHNEIDER</t>
  </si>
  <si>
    <t>INE839M01018</t>
  </si>
  <si>
    <t>SCI</t>
  </si>
  <si>
    <t>INE109A01011</t>
  </si>
  <si>
    <t>SDBL</t>
  </si>
  <si>
    <t>INE480C01012</t>
  </si>
  <si>
    <t>SELMCL</t>
  </si>
  <si>
    <t>INE105I01012</t>
  </si>
  <si>
    <t>SESHAPAPER</t>
  </si>
  <si>
    <t>INE630A01016</t>
  </si>
  <si>
    <t>SETFNIF50</t>
  </si>
  <si>
    <t>INF200KA1FS1</t>
  </si>
  <si>
    <t>SETFNIFBK</t>
  </si>
  <si>
    <t>INF200KA1580</t>
  </si>
  <si>
    <t>SHAKTIPUMP</t>
  </si>
  <si>
    <t>INE908D01010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</si>
  <si>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</si>
  <si>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</si>
  <si>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</si>
  <si>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</si>
  <si>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</si>
  <si>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</si>
  <si>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</si>
  <si>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</si>
  <si>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SHILPAMED</t>
  </si>
  <si>
    <t>INE790G01031</t>
  </si>
  <si>
    <t>SHIRPUR-G</t>
  </si>
  <si>
    <t>INE196B01016</t>
  </si>
  <si>
    <t>SHIVAMAUTO</t>
  </si>
  <si>
    <t>INE637H01024</t>
  </si>
  <si>
    <t>SHK</t>
  </si>
  <si>
    <t>INE500L01026</t>
  </si>
  <si>
    <t>SHOPERSTOP</t>
  </si>
  <si>
    <t>INE498B01024</t>
  </si>
  <si>
    <t>INE070A01015</t>
  </si>
  <si>
    <t>SHREEPUSHK</t>
  </si>
  <si>
    <t>INE712K01011</t>
  </si>
  <si>
    <t>SHREYANIND</t>
  </si>
  <si>
    <t>INE231C01019</t>
  </si>
  <si>
    <t>SHREYAS</t>
  </si>
  <si>
    <t>INE757B01015</t>
  </si>
  <si>
    <t>SHRIRAMCIT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</si>
  <si>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</si>
  <si>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</si>
  <si>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</si>
  <si>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</si>
  <si>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</si>
  <si>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</si>
  <si>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</si>
  <si>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SIMPLEXINF</t>
  </si>
  <si>
    <t>INE059B01024</t>
  </si>
  <si>
    <t>SINTEX</t>
  </si>
  <si>
    <t>INE429C01035</t>
  </si>
  <si>
    <t>INE965H01011</t>
  </si>
  <si>
    <t>SIYSIL</t>
  </si>
  <si>
    <t>SJVN</t>
  </si>
  <si>
    <t>INE002L01015</t>
  </si>
  <si>
    <t>SKFINDIA</t>
  </si>
  <si>
    <t>INE640A01023</t>
  </si>
  <si>
    <t>SKIPPER</t>
  </si>
  <si>
    <t>INE439E01022</t>
  </si>
  <si>
    <t>SMARTLINK</t>
  </si>
  <si>
    <t>INE178C01020</t>
  </si>
  <si>
    <t>SMLISUZU</t>
  </si>
  <si>
    <t>INE294B01019</t>
  </si>
  <si>
    <t>SNOWMAN</t>
  </si>
  <si>
    <t>INE734N01019</t>
  </si>
  <si>
    <t>SOBHA</t>
  </si>
  <si>
    <t>INE671H01015</t>
  </si>
  <si>
    <t>SOLARINDS</t>
  </si>
  <si>
    <t>SOMANYCERA</t>
  </si>
  <si>
    <t>INE355A01028</t>
  </si>
  <si>
    <t>INE643A01035</t>
  </si>
  <si>
    <t>SONATSOFTW</t>
  </si>
  <si>
    <t>INE269A01021</t>
  </si>
  <si>
    <t>SOTL</t>
  </si>
  <si>
    <t>INE035D01012</t>
  </si>
  <si>
    <t>INE683A01023</t>
  </si>
  <si>
    <t>SPARC</t>
  </si>
  <si>
    <t>INE232I01014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</si>
  <si>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</si>
  <si>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</si>
  <si>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</si>
  <si>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</si>
  <si>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</si>
  <si>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</si>
  <si>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</si>
  <si>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</si>
  <si>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</si>
  <si>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STARPAPER</t>
  </si>
  <si>
    <t>INE733A01018</t>
  </si>
  <si>
    <t>SUBROS</t>
  </si>
  <si>
    <t>SUDARSCHEM</t>
  </si>
  <si>
    <t>SUMEETINDS</t>
  </si>
  <si>
    <t>INE235C01010</t>
  </si>
  <si>
    <t>SUNCLAYLTD</t>
  </si>
  <si>
    <t>INE105A01035</t>
  </si>
  <si>
    <t>SUNDARAM</t>
  </si>
  <si>
    <t>INE108E01023</t>
  </si>
  <si>
    <t>SUNDRMFAST</t>
  </si>
  <si>
    <t>SUNFLAG</t>
  </si>
  <si>
    <t>INE947A01014</t>
  </si>
  <si>
    <t>INE044A01036</t>
  </si>
  <si>
    <t>SUNTECK</t>
  </si>
  <si>
    <t>INE424H01027</t>
  </si>
  <si>
    <t>SUPERHOUSE</t>
  </si>
  <si>
    <t>INE712B01010</t>
  </si>
  <si>
    <t>SUPPETRO</t>
  </si>
  <si>
    <t>INE663A01017</t>
  </si>
  <si>
    <t>SUPRAJIT</t>
  </si>
  <si>
    <t>INE399C01030</t>
  </si>
  <si>
    <t>SUPREMEIND</t>
  </si>
  <si>
    <t>INE195A01028</t>
  </si>
  <si>
    <t>SURYALAXMI</t>
  </si>
  <si>
    <t>INE713B01026</t>
  </si>
  <si>
    <t>SURYAROSNI</t>
  </si>
  <si>
    <t>INE335A01012</t>
  </si>
  <si>
    <t>SUTLEJTEX</t>
  </si>
  <si>
    <t>INE495B01038</t>
  </si>
  <si>
    <t>SUZLON</t>
  </si>
  <si>
    <t>INE040H01021</t>
  </si>
  <si>
    <t>SWANENERGY</t>
  </si>
  <si>
    <t>INE665A01038</t>
  </si>
  <si>
    <t>SWARAJENG</t>
  </si>
  <si>
    <t>INE277A01016</t>
  </si>
  <si>
    <t>SWELECTES</t>
  </si>
  <si>
    <t>INE409B01013</t>
  </si>
  <si>
    <t>SYMPHONY</t>
  </si>
  <si>
    <t>INE225D01027</t>
  </si>
  <si>
    <t>SYNCOM</t>
  </si>
  <si>
    <t>INE602K01014</t>
  </si>
  <si>
    <t>INE667A01018</t>
  </si>
  <si>
    <t>SYNGENE</t>
  </si>
  <si>
    <t>INE398R01022</t>
  </si>
  <si>
    <t>TAJGVK</t>
  </si>
  <si>
    <t>INE586B01026</t>
  </si>
  <si>
    <t>TAKE</t>
  </si>
  <si>
    <t>INE142I01023</t>
  </si>
  <si>
    <t>TALBROAUTO</t>
  </si>
  <si>
    <t>INE187D01011</t>
  </si>
  <si>
    <t>INE092A01019</t>
  </si>
  <si>
    <t>TATACOFFEE</t>
  </si>
  <si>
    <t>INE493A01027</t>
  </si>
  <si>
    <t>INE151A01013</t>
  </si>
  <si>
    <t>INE670A01012</t>
  </si>
  <si>
    <t>INE192A01025</t>
  </si>
  <si>
    <t>TATAINVEST</t>
  </si>
  <si>
    <t>INE672A01018</t>
  </si>
  <si>
    <t>TATAMETALI</t>
  </si>
  <si>
    <t>INE056C01010</t>
  </si>
  <si>
    <t>INE155A01022</t>
  </si>
  <si>
    <t>IN9155A01020</t>
  </si>
  <si>
    <t>INE245A01021</t>
  </si>
  <si>
    <t>TATASPONGE</t>
  </si>
  <si>
    <t>INE674A01014</t>
  </si>
  <si>
    <t>INE081A01012</t>
  </si>
  <si>
    <t>TBZ</t>
  </si>
  <si>
    <t>INE760L01018</t>
  </si>
  <si>
    <t>TCIFINANCE</t>
  </si>
  <si>
    <t>INE911B01018</t>
  </si>
  <si>
    <t>INE467B01029</t>
  </si>
  <si>
    <t>TDPOWERSYS</t>
  </si>
  <si>
    <t>INE419M01019</t>
  </si>
  <si>
    <t>TEAMLEASE</t>
  </si>
  <si>
    <t>INE985S01024</t>
  </si>
  <si>
    <t>INE669C01036</t>
  </si>
  <si>
    <t>TEXINFRA</t>
  </si>
  <si>
    <t>INE435C01024</t>
  </si>
  <si>
    <t>TEXRAIL</t>
  </si>
  <si>
    <t>INE621L01012</t>
  </si>
  <si>
    <t>TFCILTD</t>
  </si>
  <si>
    <t>INE305A01015</t>
  </si>
  <si>
    <t>TGBHOTELS</t>
  </si>
  <si>
    <t>INE797H01018</t>
  </si>
  <si>
    <t>INE152A01029</t>
  </si>
  <si>
    <t>THIRUSUGAR</t>
  </si>
  <si>
    <t>INE409A01015</t>
  </si>
  <si>
    <t>THOMASCOOK</t>
  </si>
  <si>
    <t>INE332A01027</t>
  </si>
  <si>
    <t>THYROCARE</t>
  </si>
  <si>
    <t>INE594H01019</t>
  </si>
  <si>
    <t>TIDEWATER</t>
  </si>
  <si>
    <t>INE484C01022</t>
  </si>
  <si>
    <t>TIIL</t>
  </si>
  <si>
    <t>INE545H01011</t>
  </si>
  <si>
    <t>TIL</t>
  </si>
  <si>
    <t>INE806C01018</t>
  </si>
  <si>
    <t>TIMETECHNO</t>
  </si>
  <si>
    <t>INE508G01029</t>
  </si>
  <si>
    <t>TIMKEN</t>
  </si>
  <si>
    <t>INE325A01013</t>
  </si>
  <si>
    <t>TINPLATE</t>
  </si>
  <si>
    <t>INE422C01014</t>
  </si>
  <si>
    <t>TIRUMALCHM</t>
  </si>
  <si>
    <t>INE280A01028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</si>
  <si>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</si>
  <si>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</si>
  <si>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</si>
  <si>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</si>
  <si>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</si>
  <si>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</si>
  <si>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</si>
  <si>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</si>
  <si>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</si>
  <si>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</si>
  <si>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TRENT</t>
  </si>
  <si>
    <t>TRIDENT</t>
  </si>
  <si>
    <t>INE064C01014</t>
  </si>
  <si>
    <t>TRIL</t>
  </si>
  <si>
    <t>INE152M01016</t>
  </si>
  <si>
    <t>TRIVENI</t>
  </si>
  <si>
    <t>INE256C01024</t>
  </si>
  <si>
    <t>TTKHLTCARE</t>
  </si>
  <si>
    <t>INE910C01018</t>
  </si>
  <si>
    <t>TTKPRESTIG</t>
  </si>
  <si>
    <t>INE690A01010</t>
  </si>
  <si>
    <t>INE886H01027</t>
  </si>
  <si>
    <t>INE494B01023</t>
  </si>
  <si>
    <t>TVSSRICHAK</t>
  </si>
  <si>
    <t>INE421C01016</t>
  </si>
  <si>
    <t>TVTODAY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</si>
  <si>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</si>
  <si>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</si>
  <si>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</si>
  <si>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</si>
  <si>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</si>
  <si>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</si>
  <si>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</si>
  <si>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UFLEX</t>
  </si>
  <si>
    <t>INE516A01017</t>
  </si>
  <si>
    <t>UFO</t>
  </si>
  <si>
    <t>INE527H01019</t>
  </si>
  <si>
    <t>UJAAS</t>
  </si>
  <si>
    <t>INE899L01022</t>
  </si>
  <si>
    <t>UJJIVAN</t>
  </si>
  <si>
    <t>INE334L01012</t>
  </si>
  <si>
    <t>INE481G01011</t>
  </si>
  <si>
    <t>UMANGDAIRY</t>
  </si>
  <si>
    <t>INE864B01027</t>
  </si>
  <si>
    <t>UNICHEMLAB</t>
  </si>
  <si>
    <t>INE351A01035</t>
  </si>
  <si>
    <t>UNIENTER</t>
  </si>
  <si>
    <t>INE037A01022</t>
  </si>
  <si>
    <t>INE692A01016</t>
  </si>
  <si>
    <t>UNITEDBNK</t>
  </si>
  <si>
    <t>INE695A01019</t>
  </si>
  <si>
    <t>UNIVCABLES</t>
  </si>
  <si>
    <t>INE279A01012</t>
  </si>
  <si>
    <t>INE628A01036</t>
  </si>
  <si>
    <t>USHAMART</t>
  </si>
  <si>
    <t>INE228A01035</t>
  </si>
  <si>
    <t>V2RETAIL</t>
  </si>
  <si>
    <t>INE945H01013</t>
  </si>
  <si>
    <t>VADILALIND</t>
  </si>
  <si>
    <t>INE694D01016</t>
  </si>
  <si>
    <t>VARDHACRLC</t>
  </si>
  <si>
    <t>INE116G01013</t>
  </si>
  <si>
    <t>VARDMNPOLY</t>
  </si>
  <si>
    <t>INE835A01011</t>
  </si>
  <si>
    <t>VASCONEQ</t>
  </si>
  <si>
    <t>INE893I01013</t>
  </si>
  <si>
    <t>VASWANI</t>
  </si>
  <si>
    <t>INE590L01019</t>
  </si>
  <si>
    <t>INE205A01025</t>
  </si>
  <si>
    <t>VENKEYS</t>
  </si>
  <si>
    <t>INE398A01010</t>
  </si>
  <si>
    <t>VENUSREM</t>
  </si>
  <si>
    <t>INE411B01019</t>
  </si>
  <si>
    <t>VESUVIUS</t>
  </si>
  <si>
    <t>INE386A01015</t>
  </si>
  <si>
    <t>INE918N01018</t>
  </si>
  <si>
    <t>VGUARD</t>
  </si>
  <si>
    <t>VICEROY</t>
  </si>
  <si>
    <t>INE048C01017</t>
  </si>
  <si>
    <t>INE632C01026</t>
  </si>
  <si>
    <t>VIJAYABANK</t>
  </si>
  <si>
    <t>INE705A01016</t>
  </si>
  <si>
    <t>VIKASECO</t>
  </si>
  <si>
    <t>INE806A01020</t>
  </si>
  <si>
    <t>VINATIORGA</t>
  </si>
  <si>
    <t>INE410B01029</t>
  </si>
  <si>
    <t>VINDHYATEL</t>
  </si>
  <si>
    <t>INE707A01012</t>
  </si>
  <si>
    <t>VINYLINDIA</t>
  </si>
  <si>
    <t>INE250B01029</t>
  </si>
  <si>
    <t>VIPIND</t>
  </si>
  <si>
    <t>INE054A01027</t>
  </si>
  <si>
    <t>VIPULLTD</t>
  </si>
  <si>
    <t>INE946H01037</t>
  </si>
  <si>
    <t>VISAKAIND</t>
  </si>
  <si>
    <t>INE392A01013</t>
  </si>
  <si>
    <t>VIVIDHA</t>
  </si>
  <si>
    <t>INE370E01029</t>
  </si>
  <si>
    <t>VIVIMEDLAB</t>
  </si>
  <si>
    <t>INE526G01021</t>
  </si>
  <si>
    <t>VLSFINANCE</t>
  </si>
  <si>
    <t>INE709A01018</t>
  </si>
  <si>
    <t>VMART</t>
  </si>
  <si>
    <t>INE665J01013</t>
  </si>
  <si>
    <t>VOLTAMP</t>
  </si>
  <si>
    <t>INE540H01012</t>
  </si>
  <si>
    <t>INE226A01021</t>
  </si>
  <si>
    <t>VRLLOG</t>
  </si>
  <si>
    <t>INE366I01010</t>
  </si>
  <si>
    <t>VSSL</t>
  </si>
  <si>
    <t>INE050M01012</t>
  </si>
  <si>
    <t>VSTIND</t>
  </si>
  <si>
    <t>INE710A01016</t>
  </si>
  <si>
    <t>VSTTILLERS</t>
  </si>
  <si>
    <t>INE764D01017</t>
  </si>
  <si>
    <t>VTL</t>
  </si>
  <si>
    <t>INE825A01012</t>
  </si>
  <si>
    <t>WABAG</t>
  </si>
  <si>
    <t>INE956G01038</t>
  </si>
  <si>
    <t>WABCOINDIA</t>
  </si>
  <si>
    <t>INE342J01019</t>
  </si>
  <si>
    <t>WALCHANNAG</t>
  </si>
  <si>
    <t>INE711A01022</t>
  </si>
  <si>
    <t>WEIZMANIND</t>
  </si>
  <si>
    <t>INE080A01014</t>
  </si>
  <si>
    <t>WELCORP</t>
  </si>
  <si>
    <t>INE191B01025</t>
  </si>
  <si>
    <t>WELENT</t>
  </si>
  <si>
    <t>INE625G01013</t>
  </si>
  <si>
    <t>WELSPUNIND</t>
  </si>
  <si>
    <t>INE192B01031</t>
  </si>
  <si>
    <t>WENDT</t>
  </si>
  <si>
    <t>INE274C01019</t>
  </si>
  <si>
    <t>WHEELS</t>
  </si>
  <si>
    <t>INE715A01015</t>
  </si>
  <si>
    <t>WHIRLPOOL</t>
  </si>
  <si>
    <t>INE716A01013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</si>
  <si>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</si>
  <si>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</si>
  <si>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</si>
  <si>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</si>
  <si>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</si>
  <si>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</si>
  <si>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</si>
  <si>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</si>
  <si>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</si>
  <si>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</si>
  <si>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INE256A01028</t>
  </si>
  <si>
    <t>ZEELEARN</t>
  </si>
  <si>
    <t>INE565L01011</t>
  </si>
  <si>
    <t>ZEEMEDIA</t>
  </si>
  <si>
    <t>ZENSARTECH</t>
  </si>
  <si>
    <t>ZENTEC</t>
  </si>
  <si>
    <t>INE251B01027</t>
  </si>
  <si>
    <t>ZICOM</t>
  </si>
  <si>
    <t>INE871B01014</t>
  </si>
  <si>
    <t>ZUARI</t>
  </si>
  <si>
    <t>INE840M01016</t>
  </si>
  <si>
    <t>ZUARIGLOB</t>
  </si>
  <si>
    <t>INE217A01012</t>
  </si>
  <si>
    <t>ZYDUSWELL</t>
  </si>
  <si>
    <t>INE768C01010</t>
  </si>
  <si>
    <t>Momentum Call</t>
  </si>
  <si>
    <t>Pennar Industries Ltd</t>
  </si>
  <si>
    <t>PREMEXPLN</t>
  </si>
  <si>
    <t>INE863B01011</t>
  </si>
  <si>
    <t>Profit / Loss per Share/Lot</t>
  </si>
  <si>
    <t>EVEREADY INDS. IND.  LTD.</t>
  </si>
  <si>
    <t>FIEM INDUSTRIES LIMITED</t>
  </si>
  <si>
    <t>BHARATFIN</t>
  </si>
  <si>
    <t>MAHASTEEL</t>
  </si>
  <si>
    <t>INE451L01014</t>
  </si>
  <si>
    <t>MGL</t>
  </si>
  <si>
    <t>INE002S01010</t>
  </si>
  <si>
    <t>SETCO</t>
  </si>
  <si>
    <t>INE878E01021</t>
  </si>
  <si>
    <t>Unsuccessful</t>
  </si>
  <si>
    <t>Bajaj Corp Ltd</t>
  </si>
  <si>
    <t>KANANIIND</t>
  </si>
  <si>
    <t>INE879E01037</t>
  </si>
  <si>
    <t>Master Trade High Risk</t>
  </si>
  <si>
    <t>MAXVIL</t>
  </si>
  <si>
    <t>COMPINFO</t>
  </si>
  <si>
    <t>INE154U01015</t>
  </si>
  <si>
    <t>POKARNA</t>
  </si>
  <si>
    <t>GPTINFRA</t>
  </si>
  <si>
    <t>INE390G01014</t>
  </si>
  <si>
    <t>QUESS</t>
  </si>
  <si>
    <t>GUJAPOLLO</t>
  </si>
  <si>
    <t>INE826C01016</t>
  </si>
  <si>
    <t>LTI</t>
  </si>
  <si>
    <t>INE214T01019</t>
  </si>
  <si>
    <t>MAXINDIA</t>
  </si>
  <si>
    <t>INE153U01017</t>
  </si>
  <si>
    <t>ADVENZYMES</t>
  </si>
  <si>
    <t>198-200</t>
  </si>
  <si>
    <t>GPPL $</t>
  </si>
  <si>
    <t>NLCINDIA</t>
  </si>
  <si>
    <t>WONDERLA HOLIDAYS LTD</t>
  </si>
  <si>
    <t>395-405</t>
  </si>
  <si>
    <t>RESPONIND</t>
  </si>
  <si>
    <t>INE688D01026</t>
  </si>
  <si>
    <t>DBL</t>
  </si>
  <si>
    <t>INE917M01012</t>
  </si>
  <si>
    <t>INE096L01025</t>
  </si>
  <si>
    <t>HSCL</t>
  </si>
  <si>
    <t>INE195J01029</t>
  </si>
  <si>
    <t>SITINET</t>
  </si>
  <si>
    <t>VHL</t>
  </si>
  <si>
    <t>INE701A01023</t>
  </si>
  <si>
    <t>INE420C01042</t>
  </si>
  <si>
    <t>PDMJEPAPER</t>
  </si>
  <si>
    <t>INE865T01018</t>
  </si>
  <si>
    <t>SPAL</t>
  </si>
  <si>
    <t>INE212I01016</t>
  </si>
  <si>
    <t>VA TECH WABAG</t>
  </si>
  <si>
    <t>INDOTHAI</t>
  </si>
  <si>
    <t>INE337M01013</t>
  </si>
  <si>
    <t>RBLBANK</t>
  </si>
  <si>
    <t>INE951I01027</t>
  </si>
  <si>
    <t>SKIPPER LIMITED</t>
  </si>
  <si>
    <t>Exit</t>
  </si>
  <si>
    <t>INE296A01024</t>
  </si>
  <si>
    <t>JINDALSAW</t>
  </si>
  <si>
    <t>JCHAC</t>
  </si>
  <si>
    <t>INE688A01022</t>
  </si>
  <si>
    <t>GEPIL</t>
  </si>
  <si>
    <t>GET&amp;D</t>
  </si>
  <si>
    <t>INE405E01023</t>
  </si>
  <si>
    <t>INE849A01020</t>
  </si>
  <si>
    <t>ZODIACLOTH</t>
  </si>
  <si>
    <t>INE206B01013</t>
  </si>
  <si>
    <t>CUPID</t>
  </si>
  <si>
    <t>INE509F01011</t>
  </si>
  <si>
    <t>WEIZFOREX</t>
  </si>
  <si>
    <t>INE726L01019</t>
  </si>
  <si>
    <t>LTTS</t>
  </si>
  <si>
    <t>INE010V01017</t>
  </si>
  <si>
    <t>ICICIPRULI</t>
  </si>
  <si>
    <t>INE726G01019</t>
  </si>
  <si>
    <t>MARATHON</t>
  </si>
  <si>
    <t>IFB Industries</t>
  </si>
  <si>
    <t>HPL</t>
  </si>
  <si>
    <t>INE495S01016</t>
  </si>
  <si>
    <t>INE217B01036</t>
  </si>
  <si>
    <t>INE047A01021</t>
  </si>
  <si>
    <t>GNA</t>
  </si>
  <si>
    <t>INE934S01014</t>
  </si>
  <si>
    <t>INE650K01021</t>
  </si>
  <si>
    <t>ENDURANCE</t>
  </si>
  <si>
    <t>INE913H01037</t>
  </si>
  <si>
    <t>FCONSUMER</t>
  </si>
  <si>
    <t>INFRABEES</t>
  </si>
  <si>
    <t>INF732E01268</t>
  </si>
  <si>
    <t>INE354C01027</t>
  </si>
  <si>
    <t>REVATHI</t>
  </si>
  <si>
    <t>INE617A01013</t>
  </si>
  <si>
    <t>PNBHOUSING</t>
  </si>
  <si>
    <t>INE572E01012</t>
  </si>
  <si>
    <t>VBL</t>
  </si>
  <si>
    <t>INE200M01013</t>
  </si>
  <si>
    <t>INE483B01026</t>
  </si>
  <si>
    <t>INE036D01028</t>
  </si>
  <si>
    <t>KAVVERITEL</t>
  </si>
  <si>
    <t>INE641C01019</t>
  </si>
  <si>
    <t>BLS</t>
  </si>
  <si>
    <t>PODDARMENT</t>
  </si>
  <si>
    <t>INE371C01013</t>
  </si>
  <si>
    <t>INE180C01026</t>
  </si>
  <si>
    <t>HIGHGROUND</t>
  </si>
  <si>
    <t>INE361M01021</t>
  </si>
  <si>
    <t>CMICABLES</t>
  </si>
  <si>
    <t>INE981B01011</t>
  </si>
  <si>
    <t>INE930H01023</t>
  </si>
  <si>
    <t>Sector</t>
  </si>
  <si>
    <t>Textile</t>
  </si>
  <si>
    <t>Cement</t>
  </si>
  <si>
    <t>Others</t>
  </si>
  <si>
    <t>Power</t>
  </si>
  <si>
    <t>Pharma</t>
  </si>
  <si>
    <t>Banking</t>
  </si>
  <si>
    <t>Automobile</t>
  </si>
  <si>
    <t>FMCG</t>
  </si>
  <si>
    <t>Finance</t>
  </si>
  <si>
    <t>Telecom</t>
  </si>
  <si>
    <t>Capital_Goods</t>
  </si>
  <si>
    <t>Oil_Gas</t>
  </si>
  <si>
    <t>Media</t>
  </si>
  <si>
    <t>Realty</t>
  </si>
  <si>
    <t>Infrastructure</t>
  </si>
  <si>
    <t>Technology</t>
  </si>
  <si>
    <t>Metals</t>
  </si>
  <si>
    <t>Fertilisers</t>
  </si>
  <si>
    <t>Index</t>
  </si>
  <si>
    <t>DAMODARIND</t>
  </si>
  <si>
    <t>ARVSMART</t>
  </si>
  <si>
    <t>MANAKCOAT</t>
  </si>
  <si>
    <t>INE830Q01018</t>
  </si>
  <si>
    <t>DUCON</t>
  </si>
  <si>
    <t>INE741L01018</t>
  </si>
  <si>
    <t>PRIMESECU</t>
  </si>
  <si>
    <t>INE032B01021</t>
  </si>
  <si>
    <t>SFL</t>
  </si>
  <si>
    <t>INE916U01025</t>
  </si>
  <si>
    <t>ASAL</t>
  </si>
  <si>
    <t>INE900C01027</t>
  </si>
  <si>
    <t>PATSPINLTD</t>
  </si>
  <si>
    <t>INE790C01014</t>
  </si>
  <si>
    <t>ORTEL</t>
  </si>
  <si>
    <t>INE849L01019</t>
  </si>
  <si>
    <t>LAURUSLABS</t>
  </si>
  <si>
    <t>VIPCLOTHNG</t>
  </si>
  <si>
    <t>INE255D01024</t>
  </si>
  <si>
    <t>TMRVL</t>
  </si>
  <si>
    <t>INE759V01019</t>
  </si>
  <si>
    <t>DFMFOODS</t>
  </si>
  <si>
    <t>TCIEXP</t>
  </si>
  <si>
    <t>INE586V01016</t>
  </si>
  <si>
    <t>ITDC</t>
  </si>
  <si>
    <t>INE019A01038</t>
  </si>
  <si>
    <t>CAPTRUST</t>
  </si>
  <si>
    <t>INE707C01018</t>
  </si>
  <si>
    <t>MAZDA</t>
  </si>
  <si>
    <t>INE885E01034</t>
  </si>
  <si>
    <t>Nifty CPSE</t>
  </si>
  <si>
    <t>63MOONS</t>
  </si>
  <si>
    <t>NAGREEKCAP</t>
  </si>
  <si>
    <t>INE245I01016</t>
  </si>
  <si>
    <t>THEMISMED</t>
  </si>
  <si>
    <t>INE083B01016</t>
  </si>
  <si>
    <t>Profit of Rs.80.5/-</t>
  </si>
  <si>
    <t>INE118H01025</t>
  </si>
  <si>
    <t>INE818H01020</t>
  </si>
  <si>
    <t>INE070C01037</t>
  </si>
  <si>
    <t>NAGAFERT</t>
  </si>
  <si>
    <t>INE454M01024</t>
  </si>
  <si>
    <t>PRICOLLTD</t>
  </si>
  <si>
    <t>INE726V01018</t>
  </si>
  <si>
    <t>VIDHIING</t>
  </si>
  <si>
    <t>Sell</t>
  </si>
  <si>
    <t>GEOJITFSL</t>
  </si>
  <si>
    <t>CGPOWER</t>
  </si>
  <si>
    <t>BHARATWIRE</t>
  </si>
  <si>
    <t>INE316L01019</t>
  </si>
  <si>
    <t>ESTER</t>
  </si>
  <si>
    <t>INE778B01029</t>
  </si>
  <si>
    <t>NECCLTD</t>
  </si>
  <si>
    <t>INE553C01016</t>
  </si>
  <si>
    <t>PRAENG</t>
  </si>
  <si>
    <t>INE505C01016</t>
  </si>
  <si>
    <t>ROSSELLIND</t>
  </si>
  <si>
    <t>INE847C01020</t>
  </si>
  <si>
    <t>RADIOCITY</t>
  </si>
  <si>
    <t>INE263A01024</t>
  </si>
  <si>
    <t>DMART</t>
  </si>
  <si>
    <t>INE192R01011</t>
  </si>
  <si>
    <t>TASTYBITE</t>
  </si>
  <si>
    <t>INE488B01017</t>
  </si>
  <si>
    <t>AUSOMENT</t>
  </si>
  <si>
    <t>INE218C01016</t>
  </si>
  <si>
    <t>Profit of Rs 52.50/-</t>
  </si>
  <si>
    <t>AKSHARCHEM</t>
  </si>
  <si>
    <t>INE542B01011</t>
  </si>
  <si>
    <t>ARIHANTSUP</t>
  </si>
  <si>
    <t>INE643K01018</t>
  </si>
  <si>
    <t>NSE</t>
  </si>
  <si>
    <t>NRAIL</t>
  </si>
  <si>
    <t>INE740D01017</t>
  </si>
  <si>
    <t>SHANKARA</t>
  </si>
  <si>
    <t>INE274V01019</t>
  </si>
  <si>
    <t>INE295D01020</t>
  </si>
  <si>
    <t>Profit of Rs 192.50/-</t>
  </si>
  <si>
    <t>H</t>
  </si>
  <si>
    <t>R</t>
  </si>
  <si>
    <t>NRB Bearing</t>
  </si>
  <si>
    <t>Profit of Rs.166/-</t>
  </si>
  <si>
    <t>CLEDUCATE</t>
  </si>
  <si>
    <t>INE201M01011</t>
  </si>
  <si>
    <t>INE153T01027</t>
  </si>
  <si>
    <t>Profit of Rs.68/-</t>
  </si>
  <si>
    <t>SCHAND</t>
  </si>
  <si>
    <t>Quick Pick Intraday</t>
  </si>
  <si>
    <t>INE807K01035</t>
  </si>
  <si>
    <t>KIOCL</t>
  </si>
  <si>
    <t>INE880L01014</t>
  </si>
  <si>
    <t>HUDCO</t>
  </si>
  <si>
    <t>INE031A01017</t>
  </si>
  <si>
    <t>153-158</t>
  </si>
  <si>
    <t>HITECHCORP</t>
  </si>
  <si>
    <t>DSSL</t>
  </si>
  <si>
    <t>INE417B01040</t>
  </si>
  <si>
    <t>INE837H01020</t>
  </si>
  <si>
    <t>INE310C01029</t>
  </si>
  <si>
    <t>APOLSINHOT</t>
  </si>
  <si>
    <t>ARSHIYA</t>
  </si>
  <si>
    <t>INE968D01022</t>
  </si>
  <si>
    <t>BANG</t>
  </si>
  <si>
    <t>INE863I01016</t>
  </si>
  <si>
    <t>BEARDSELL</t>
  </si>
  <si>
    <t>INE520H01022</t>
  </si>
  <si>
    <t>CREST</t>
  </si>
  <si>
    <t>INE559D01011</t>
  </si>
  <si>
    <t>DOLLAR</t>
  </si>
  <si>
    <t>INE778K01012</t>
  </si>
  <si>
    <t>JHS</t>
  </si>
  <si>
    <t>INE544H01014</t>
  </si>
  <si>
    <t>KRIDHANINF</t>
  </si>
  <si>
    <t>INE524L01026</t>
  </si>
  <si>
    <t>MADRASFERT</t>
  </si>
  <si>
    <t>INE414A01015</t>
  </si>
  <si>
    <t>PALREDTEC</t>
  </si>
  <si>
    <t>INE218G01033</t>
  </si>
  <si>
    <t>SHAHALLOYS</t>
  </si>
  <si>
    <t>INE640C01011</t>
  </si>
  <si>
    <t>TARMAT</t>
  </si>
  <si>
    <t>INE924H01018</t>
  </si>
  <si>
    <t>UNIPLY</t>
  </si>
  <si>
    <t>VAIBHAVGBL</t>
  </si>
  <si>
    <t>INE884A01019</t>
  </si>
  <si>
    <t>WEBELSOLAR</t>
  </si>
  <si>
    <t>INE855C01015</t>
  </si>
  <si>
    <t>BHAGYANGR</t>
  </si>
  <si>
    <t>INE458B01036</t>
  </si>
  <si>
    <t>Profit of Rs.140/-</t>
  </si>
  <si>
    <t>LEEL</t>
  </si>
  <si>
    <t>INE574I01035</t>
  </si>
  <si>
    <t>OMKARCHEM</t>
  </si>
  <si>
    <t>INE474L01016</t>
  </si>
  <si>
    <t>TEJASNET</t>
  </si>
  <si>
    <t>INE010J01012</t>
  </si>
  <si>
    <t>ERIS</t>
  </si>
  <si>
    <t>INE406M01024</t>
  </si>
  <si>
    <t>CDSL</t>
  </si>
  <si>
    <t>INE736A01011</t>
  </si>
  <si>
    <t>SKMEGGPROD</t>
  </si>
  <si>
    <t>INE411D01015</t>
  </si>
  <si>
    <t>STARCEMENT</t>
  </si>
  <si>
    <t>INE460H01021</t>
  </si>
  <si>
    <t>GTPL</t>
  </si>
  <si>
    <t>INE869I01013</t>
  </si>
  <si>
    <t>INF109KB1XT3</t>
  </si>
  <si>
    <t>SMSPHARMA</t>
  </si>
  <si>
    <t>INE812G01025</t>
  </si>
  <si>
    <t>Dividend adjusted &lt;&gt;</t>
  </si>
  <si>
    <t>AUBANK</t>
  </si>
  <si>
    <t>INE949L01017</t>
  </si>
  <si>
    <t>LICNETFN50</t>
  </si>
  <si>
    <t>INF767K01OS7</t>
  </si>
  <si>
    <t>CORALFINAC</t>
  </si>
  <si>
    <t>INE048G01026</t>
  </si>
  <si>
    <t>STEELXIND</t>
  </si>
  <si>
    <t>INE503B01013</t>
  </si>
  <si>
    <t>Profit of Rs.55/-</t>
  </si>
  <si>
    <t>INF174K014P6</t>
  </si>
  <si>
    <t>INE805D01034</t>
  </si>
  <si>
    <t>SCHAEFFLER</t>
  </si>
  <si>
    <t>INE924D01017</t>
  </si>
  <si>
    <t>AGLSL</t>
  </si>
  <si>
    <t>INE517U01013</t>
  </si>
  <si>
    <t>INE558D01021</t>
  </si>
  <si>
    <t>SIS</t>
  </si>
  <si>
    <t>INE285J01010</t>
  </si>
  <si>
    <t>COCHINSHIP</t>
  </si>
  <si>
    <t>INE704P01017</t>
  </si>
  <si>
    <t>JKIL</t>
  </si>
  <si>
    <t>INE576I01022</t>
  </si>
  <si>
    <t>PRAKASH</t>
  </si>
  <si>
    <t>INE603A01013</t>
  </si>
  <si>
    <t>SQSBFSI</t>
  </si>
  <si>
    <t>INE201K01015</t>
  </si>
  <si>
    <t>Revised stoploss #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</si>
  <si>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</si>
  <si>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</si>
  <si>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</si>
  <si>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</si>
  <si>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</si>
  <si>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</si>
  <si>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</si>
  <si>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</si>
  <si>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</si>
  <si>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</si>
  <si>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</si>
  <si>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SANCO</t>
  </si>
  <si>
    <t>INE782L01012</t>
  </si>
  <si>
    <t>ALANKIT</t>
  </si>
  <si>
    <t>INE914E01040</t>
  </si>
  <si>
    <t>ALPA</t>
  </si>
  <si>
    <t>INE385I01010</t>
  </si>
  <si>
    <t>ASPINWALL</t>
  </si>
  <si>
    <t>INE991I01015</t>
  </si>
  <si>
    <t>ELECTHERM</t>
  </si>
  <si>
    <t>INE822G01016</t>
  </si>
  <si>
    <t>EMKAY</t>
  </si>
  <si>
    <t>INE296H01011</t>
  </si>
  <si>
    <t>GOACARBON</t>
  </si>
  <si>
    <t>INE426D01013</t>
  </si>
  <si>
    <t>GSS</t>
  </si>
  <si>
    <t>INE871H01011</t>
  </si>
  <si>
    <t>MANAKALUCO</t>
  </si>
  <si>
    <t>INE859Q01017</t>
  </si>
  <si>
    <t>INE831Q01016</t>
  </si>
  <si>
    <t>PIONDIST</t>
  </si>
  <si>
    <t>INE889E01010</t>
  </si>
  <si>
    <t>SHALPAINTS</t>
  </si>
  <si>
    <t>INE849C01026</t>
  </si>
  <si>
    <t>SPTL</t>
  </si>
  <si>
    <t>INE501W01021</t>
  </si>
  <si>
    <t>SREEL</t>
  </si>
  <si>
    <t>INE099F01013</t>
  </si>
  <si>
    <t>TRIGYN</t>
  </si>
  <si>
    <t>INE948A01012</t>
  </si>
  <si>
    <t>TTL</t>
  </si>
  <si>
    <t>INE592B01016</t>
  </si>
  <si>
    <t>Profit of Rs.145/-</t>
  </si>
  <si>
    <t>Profit of Rs.47.5/-</t>
  </si>
  <si>
    <t>INF109KB1WY5</t>
  </si>
  <si>
    <t>INE325C01035</t>
  </si>
  <si>
    <t>INE483S01020</t>
  </si>
  <si>
    <t>INE583C01021</t>
  </si>
  <si>
    <t>ABCAPITAL</t>
  </si>
  <si>
    <t>INE674K01013</t>
  </si>
  <si>
    <t>RNAVAL</t>
  </si>
  <si>
    <t>BRNL</t>
  </si>
  <si>
    <t>DIXON</t>
  </si>
  <si>
    <t>APEX</t>
  </si>
  <si>
    <t>INE346W01013</t>
  </si>
  <si>
    <t>INE727S01012</t>
  </si>
  <si>
    <t>INE935N01012</t>
  </si>
  <si>
    <t>INE317F01035</t>
  </si>
  <si>
    <t>MATRIMONY</t>
  </si>
  <si>
    <t>INE866R01028</t>
  </si>
  <si>
    <t>INE528G01027</t>
  </si>
  <si>
    <t>CAPACITE</t>
  </si>
  <si>
    <t>INE264T01014</t>
  </si>
  <si>
    <t>ICICIGI</t>
  </si>
  <si>
    <t>INE765G01017</t>
  </si>
  <si>
    <t>INE645H01027</t>
  </si>
  <si>
    <t>NACLIND</t>
  </si>
  <si>
    <t>INE763I01026</t>
  </si>
  <si>
    <t>RELCONS</t>
  </si>
  <si>
    <t>INF204KA1LD7</t>
  </si>
  <si>
    <t>SBILIFE</t>
  </si>
  <si>
    <t>INE123W01016</t>
  </si>
  <si>
    <t>DCAL</t>
  </si>
  <si>
    <t>INE385W01011</t>
  </si>
  <si>
    <t>INE039C01032</t>
  </si>
  <si>
    <t>Profit of Rs.77/-</t>
  </si>
  <si>
    <t>RHFL</t>
  </si>
  <si>
    <t>INE217K01011</t>
  </si>
  <si>
    <t>BOROSIL</t>
  </si>
  <si>
    <t>Profit of Rs.15.00/-</t>
  </si>
  <si>
    <t>INE978A01027</t>
  </si>
  <si>
    <t>NUTEK</t>
  </si>
  <si>
    <t>INE318J01027</t>
  </si>
  <si>
    <t>TIFIN</t>
  </si>
  <si>
    <t>INE149A01033</t>
  </si>
  <si>
    <t>Profit of Rs.77.50/-</t>
  </si>
  <si>
    <t>INE477A01020</t>
  </si>
  <si>
    <t>GODREJAGRO</t>
  </si>
  <si>
    <t>INE850D01014</t>
  </si>
  <si>
    <t>Profit of Rs.34/-</t>
  </si>
  <si>
    <t>TCPLPACK</t>
  </si>
  <si>
    <t>INE822C01015</t>
  </si>
  <si>
    <t>AXISGOLD</t>
  </si>
  <si>
    <t>INF846K01347</t>
  </si>
  <si>
    <t>GOLDBEES</t>
  </si>
  <si>
    <t>INF732E01102</t>
  </si>
  <si>
    <t>GOLDSHARE</t>
  </si>
  <si>
    <t>INF789F01059</t>
  </si>
  <si>
    <t>HDFCMFGETF</t>
  </si>
  <si>
    <t>INF179K01CN1</t>
  </si>
  <si>
    <t>KOTAKGOLD</t>
  </si>
  <si>
    <t>INF373I01049</t>
  </si>
  <si>
    <t>MASFIN</t>
  </si>
  <si>
    <t>INE348L01012</t>
  </si>
  <si>
    <t>SETFGOLD</t>
  </si>
  <si>
    <t>INF200K01099</t>
  </si>
  <si>
    <t>IEX</t>
  </si>
  <si>
    <t>INE637C01025</t>
  </si>
  <si>
    <t>INE966H01019</t>
  </si>
  <si>
    <t>GICRE</t>
  </si>
  <si>
    <t>INE481Y01014</t>
  </si>
  <si>
    <t>INE076B01028</t>
  </si>
  <si>
    <t>SMSLIFE</t>
  </si>
  <si>
    <t>INE320X01016</t>
  </si>
  <si>
    <t>SUNDRMBRAK</t>
  </si>
  <si>
    <t>INE073D01013</t>
  </si>
  <si>
    <t>SUPREMEINF</t>
  </si>
  <si>
    <t>INE550H01011</t>
  </si>
  <si>
    <t>THANGAMAYL</t>
  </si>
  <si>
    <t>INE085J01014</t>
  </si>
  <si>
    <t>UTTAMSUGAR</t>
  </si>
  <si>
    <t>INE786F01031</t>
  </si>
  <si>
    <t>Profit of Rs.64.5/-</t>
  </si>
  <si>
    <t>IIFL</t>
  </si>
  <si>
    <t>INE530B01024</t>
  </si>
  <si>
    <t>Part profit of Rs.73.50/-</t>
  </si>
  <si>
    <t>Part Profit of Rs.31/-</t>
  </si>
  <si>
    <t>RNAM</t>
  </si>
  <si>
    <t>INE298J01013</t>
  </si>
  <si>
    <t>Profit of Rs.32.5/-</t>
  </si>
  <si>
    <t>INE203G01027</t>
  </si>
  <si>
    <t>MAHLOG</t>
  </si>
  <si>
    <t>INE766P01016</t>
  </si>
  <si>
    <t>Profit of Rs.152.5/-</t>
  </si>
  <si>
    <t>NIACL</t>
  </si>
  <si>
    <t>INE470Y01017</t>
  </si>
  <si>
    <t>AARVEEDEN</t>
  </si>
  <si>
    <t>INE273D01019</t>
  </si>
  <si>
    <t>ANDHRACEMT</t>
  </si>
  <si>
    <t>INE666E01012</t>
  </si>
  <si>
    <t>AUTOLITIND</t>
  </si>
  <si>
    <t>INE448A01013</t>
  </si>
  <si>
    <t>BAFNAPHARM</t>
  </si>
  <si>
    <t>INE878I01014</t>
  </si>
  <si>
    <t>CELEBRITY</t>
  </si>
  <si>
    <t>INE185H01016</t>
  </si>
  <si>
    <t>CENTEXT</t>
  </si>
  <si>
    <t>INE281A01026</t>
  </si>
  <si>
    <t>INE477B01010</t>
  </si>
  <si>
    <t>EASTSILK</t>
  </si>
  <si>
    <t>INE962C01027</t>
  </si>
  <si>
    <t>INE260D01016</t>
  </si>
  <si>
    <t>GPIL</t>
  </si>
  <si>
    <t>INE177H01013</t>
  </si>
  <si>
    <t>HIRECT</t>
  </si>
  <si>
    <t>INE835D01023</t>
  </si>
  <si>
    <t>IZMO</t>
  </si>
  <si>
    <t>INE848A01014</t>
  </si>
  <si>
    <t>KHADIM</t>
  </si>
  <si>
    <t>INE834I01025</t>
  </si>
  <si>
    <t>KILITCH</t>
  </si>
  <si>
    <t>INE729D01010</t>
  </si>
  <si>
    <t>LIBERTSHOE</t>
  </si>
  <si>
    <t>INE557B01019</t>
  </si>
  <si>
    <t>NDTV</t>
  </si>
  <si>
    <t>INE155G01029</t>
  </si>
  <si>
    <t>RMCL</t>
  </si>
  <si>
    <t>INE172H01014</t>
  </si>
  <si>
    <t>SAMBHAAV</t>
  </si>
  <si>
    <t>INE699B01027</t>
  </si>
  <si>
    <t>TIINDIA</t>
  </si>
  <si>
    <t>INE974X01010</t>
  </si>
  <si>
    <t>Part profit of Rs.51/-</t>
  </si>
  <si>
    <t>HDFCLIFE</t>
  </si>
  <si>
    <t>INE795G01014</t>
  </si>
  <si>
    <t>AVADHSUGAR</t>
  </si>
  <si>
    <t>INE349W01017</t>
  </si>
  <si>
    <t>BKMINDST</t>
  </si>
  <si>
    <t>INF109KB15Y7</t>
  </si>
  <si>
    <t>IFGLEXPOR</t>
  </si>
  <si>
    <t>INE133Y01011</t>
  </si>
  <si>
    <t>Profit of Rs.117/-</t>
  </si>
  <si>
    <t>Profit of Rs.25/-</t>
  </si>
  <si>
    <t>FRETAIL</t>
  </si>
  <si>
    <t>INE752P01024</t>
  </si>
  <si>
    <t>SHALBY</t>
  </si>
  <si>
    <t>INE597J01018</t>
  </si>
  <si>
    <t>FSC</t>
  </si>
  <si>
    <t>INE935Q01015</t>
  </si>
  <si>
    <t>Profit of Rs 45.50/-</t>
  </si>
  <si>
    <t>710-720</t>
  </si>
  <si>
    <t>DNAMEDIA</t>
  </si>
  <si>
    <t>INE016M01021</t>
  </si>
  <si>
    <t>Part Profit of Rs.37.5/-</t>
  </si>
  <si>
    <t>Profit of Rs.43.50/-</t>
  </si>
  <si>
    <t>Part profit of Rs.52.5/-</t>
  </si>
  <si>
    <t>INE020G01017</t>
  </si>
  <si>
    <t>GALLISPAT</t>
  </si>
  <si>
    <t xml:space="preserve">KEI </t>
  </si>
  <si>
    <t>Profit of Rs 33.50/-</t>
  </si>
  <si>
    <t>Profit of Rs 56/-</t>
  </si>
  <si>
    <t>KOTAKNV20</t>
  </si>
  <si>
    <t>INF174K01Z71</t>
  </si>
  <si>
    <t>SHIVATEX</t>
  </si>
  <si>
    <t>INE705C01020</t>
  </si>
  <si>
    <t>ASTRON</t>
  </si>
  <si>
    <t>INE646X01014</t>
  </si>
  <si>
    <t>INF346A01034</t>
  </si>
  <si>
    <t>Profit of Rs.227.5/-</t>
  </si>
  <si>
    <t>AMJLAND</t>
  </si>
  <si>
    <t>PAISALO</t>
  </si>
  <si>
    <t>ORIENTPPR</t>
  </si>
  <si>
    <t>INE592A01026</t>
  </si>
  <si>
    <t>NEWGEN</t>
  </si>
  <si>
    <t>HINDNATGLS</t>
  </si>
  <si>
    <t>INE952A01022</t>
  </si>
  <si>
    <t>INE619B01017</t>
  </si>
  <si>
    <t>AMBER</t>
  </si>
  <si>
    <t>INE371P01015</t>
  </si>
  <si>
    <t>APOLLO</t>
  </si>
  <si>
    <t>INE713T01010</t>
  </si>
  <si>
    <t>130-132</t>
  </si>
  <si>
    <t>ADHUNIK</t>
  </si>
  <si>
    <t>INE400H01019</t>
  </si>
  <si>
    <t>ADLABS</t>
  </si>
  <si>
    <t>INE172N01012</t>
  </si>
  <si>
    <t>ADSL</t>
  </si>
  <si>
    <t>INE102I01027</t>
  </si>
  <si>
    <t>AGCNET</t>
  </si>
  <si>
    <t>INE676A01019</t>
  </si>
  <si>
    <t>AKSHOPTFBR</t>
  </si>
  <si>
    <t>INE523B01011</t>
  </si>
  <si>
    <t>ALOKTEXT</t>
  </si>
  <si>
    <t>INE270A01011</t>
  </si>
  <si>
    <t>ARIES</t>
  </si>
  <si>
    <t>INE298I01015</t>
  </si>
  <si>
    <t>AUTOIND</t>
  </si>
  <si>
    <t>INE718H01014</t>
  </si>
  <si>
    <t>BAGFILMS</t>
  </si>
  <si>
    <t>INE116D01028</t>
  </si>
  <si>
    <t>BALKRISHNA</t>
  </si>
  <si>
    <t>INE875R01011</t>
  </si>
  <si>
    <t>BHANDARI</t>
  </si>
  <si>
    <t>INE474E01029</t>
  </si>
  <si>
    <t>BINANIIND</t>
  </si>
  <si>
    <t>INE071A01013</t>
  </si>
  <si>
    <t>BSELINFRA</t>
  </si>
  <si>
    <t>INE395A01016</t>
  </si>
  <si>
    <t>BUTTERFLY</t>
  </si>
  <si>
    <t>INE295F01017</t>
  </si>
  <si>
    <t>CASTEXTECH</t>
  </si>
  <si>
    <t>INE068D01021</t>
  </si>
  <si>
    <t>CCHHL</t>
  </si>
  <si>
    <t>INE652F01027</t>
  </si>
  <si>
    <t>CIMMCO</t>
  </si>
  <si>
    <t>INE184C01028</t>
  </si>
  <si>
    <t>CINEVISTA</t>
  </si>
  <si>
    <t>INE039B01026</t>
  </si>
  <si>
    <t>COMPUSOFT</t>
  </si>
  <si>
    <t>INE453B01029</t>
  </si>
  <si>
    <t>CORDSCABLE</t>
  </si>
  <si>
    <t>INE792I01017</t>
  </si>
  <si>
    <t>COUNCODOS</t>
  </si>
  <si>
    <t>INE695B01025</t>
  </si>
  <si>
    <t>DCW</t>
  </si>
  <si>
    <t>INE500A01029</t>
  </si>
  <si>
    <t>DIGJAMLTD</t>
  </si>
  <si>
    <t>INE731U01010</t>
  </si>
  <si>
    <t>DONEAR</t>
  </si>
  <si>
    <t>INE668D01028</t>
  </si>
  <si>
    <t>DYNPRO</t>
  </si>
  <si>
    <t>INE256H01015</t>
  </si>
  <si>
    <t>GILLANDERS</t>
  </si>
  <si>
    <t>INE047B01011</t>
  </si>
  <si>
    <t>GLOBUSSPR</t>
  </si>
  <si>
    <t>INE615I01010</t>
  </si>
  <si>
    <t>GOKUL</t>
  </si>
  <si>
    <t>INE020J01029</t>
  </si>
  <si>
    <t>GOKULAGRO</t>
  </si>
  <si>
    <t>INE314T01025</t>
  </si>
  <si>
    <t>GVKPIL</t>
  </si>
  <si>
    <t>INE251H01024</t>
  </si>
  <si>
    <t>HOVS</t>
  </si>
  <si>
    <t>INE596H01014</t>
  </si>
  <si>
    <t>INDLMETER</t>
  </si>
  <si>
    <t>INE065B01013</t>
  </si>
  <si>
    <t>INDSWFTLAB</t>
  </si>
  <si>
    <t>INE915B01019</t>
  </si>
  <si>
    <t>IVRCLINFRA</t>
  </si>
  <si>
    <t>INE875A01025</t>
  </si>
  <si>
    <t>JAYNECOIND</t>
  </si>
  <si>
    <t>INE854B01010</t>
  </si>
  <si>
    <t>JAYSREETEA</t>
  </si>
  <si>
    <t>INE364A01020</t>
  </si>
  <si>
    <t>KAMDHENU</t>
  </si>
  <si>
    <t>INE390H01012</t>
  </si>
  <si>
    <t>KELLTONTEC</t>
  </si>
  <si>
    <t>INE164B01022</t>
  </si>
  <si>
    <t>LOTUSEYE</t>
  </si>
  <si>
    <t>INE947I01017</t>
  </si>
  <si>
    <t>LPDC</t>
  </si>
  <si>
    <t>INE197J01017</t>
  </si>
  <si>
    <t>MANAKSTEEL</t>
  </si>
  <si>
    <t>INE824Q01011</t>
  </si>
  <si>
    <t>MANGTIMBER</t>
  </si>
  <si>
    <t>INE805B01012</t>
  </si>
  <si>
    <t>MBLINFRA</t>
  </si>
  <si>
    <t>INE912H01013</t>
  </si>
  <si>
    <t>MEGASOFT</t>
  </si>
  <si>
    <t>INE933B01012</t>
  </si>
  <si>
    <t>METALFORGE</t>
  </si>
  <si>
    <t>INE425A01011</t>
  </si>
  <si>
    <t>MOLDTECH</t>
  </si>
  <si>
    <t>INE835B01035</t>
  </si>
  <si>
    <t>MSPL</t>
  </si>
  <si>
    <t>INE752G01015</t>
  </si>
  <si>
    <t>MTEDUCARE</t>
  </si>
  <si>
    <t>INE472M01018</t>
  </si>
  <si>
    <t>NAGREEKEXP</t>
  </si>
  <si>
    <t>INE123B01028</t>
  </si>
  <si>
    <t>NEXTMEDIA</t>
  </si>
  <si>
    <t>INE747B01016</t>
  </si>
  <si>
    <t>OPTOCIRCUI</t>
  </si>
  <si>
    <t>INE808B01016</t>
  </si>
  <si>
    <t>ORIENTALTL</t>
  </si>
  <si>
    <t>INE998H01012</t>
  </si>
  <si>
    <t>ORTINLABSS</t>
  </si>
  <si>
    <t>INE749B01012</t>
  </si>
  <si>
    <t>PDPL</t>
  </si>
  <si>
    <t>INE904D01019</t>
  </si>
  <si>
    <t>PROVOGE</t>
  </si>
  <si>
    <t>INE968G01033</t>
  </si>
  <si>
    <t>RKDL</t>
  </si>
  <si>
    <t>INE722J01012</t>
  </si>
  <si>
    <t>ROLLT</t>
  </si>
  <si>
    <t>INE927A01040</t>
  </si>
  <si>
    <t>RTNINFRA</t>
  </si>
  <si>
    <t>INE834M01019</t>
  </si>
  <si>
    <t>SAKUMA</t>
  </si>
  <si>
    <t>SALONA</t>
  </si>
  <si>
    <t>INE498E01010</t>
  </si>
  <si>
    <t>SALSTEEL</t>
  </si>
  <si>
    <t>INE658G01014</t>
  </si>
  <si>
    <t>SANWARIA</t>
  </si>
  <si>
    <t>INE890C01046</t>
  </si>
  <si>
    <t>SASTASUNDR</t>
  </si>
  <si>
    <t>INE019J01013</t>
  </si>
  <si>
    <t>SEAMECLTD</t>
  </si>
  <si>
    <t>INE497B01018</t>
  </si>
  <si>
    <t>SELAN</t>
  </si>
  <si>
    <t>INE818A01017</t>
  </si>
  <si>
    <t>SHREERAMA</t>
  </si>
  <si>
    <t>INE879A01019</t>
  </si>
  <si>
    <t>SILINV</t>
  </si>
  <si>
    <t>INE923A01015</t>
  </si>
  <si>
    <t>SURANASOL</t>
  </si>
  <si>
    <t>INE272L01022</t>
  </si>
  <si>
    <t>SURANAT&amp;P</t>
  </si>
  <si>
    <t>INE130B01031</t>
  </si>
  <si>
    <t>TECHNOFAB</t>
  </si>
  <si>
    <t>INE509K01011</t>
  </si>
  <si>
    <t>TEXMOPIPES</t>
  </si>
  <si>
    <t>INE141K01013</t>
  </si>
  <si>
    <t>TI</t>
  </si>
  <si>
    <t>INE133E01013</t>
  </si>
  <si>
    <t>TIPSINDLTD</t>
  </si>
  <si>
    <t>INE716B01011</t>
  </si>
  <si>
    <t>TRF</t>
  </si>
  <si>
    <t>INE391D01019</t>
  </si>
  <si>
    <t>TTML</t>
  </si>
  <si>
    <t>INE517B01013</t>
  </si>
  <si>
    <t>TVVISION</t>
  </si>
  <si>
    <t>INE871L01013</t>
  </si>
  <si>
    <t>VISASTEEL</t>
  </si>
  <si>
    <t>INE286H01012</t>
  </si>
  <si>
    <t>VISHNU</t>
  </si>
  <si>
    <t>INE270I01014</t>
  </si>
  <si>
    <t>XPROINDIA</t>
  </si>
  <si>
    <t>INE445C01015</t>
  </si>
  <si>
    <t>GALAXYSURF</t>
  </si>
  <si>
    <t>INE600K01018</t>
  </si>
  <si>
    <t>GAYAPROJ</t>
  </si>
  <si>
    <t>INE336H01023</t>
  </si>
  <si>
    <t>Profit of Rs.46.5/-</t>
  </si>
  <si>
    <t>KDDL</t>
  </si>
  <si>
    <t>INE291D01011</t>
  </si>
  <si>
    <t>LASA</t>
  </si>
  <si>
    <t>INE670X01014</t>
  </si>
  <si>
    <t>ASTERDM</t>
  </si>
  <si>
    <t>INE914M01019</t>
  </si>
  <si>
    <t>320-330</t>
  </si>
  <si>
    <t>ZODJRDMKJ</t>
  </si>
  <si>
    <t>INE077B01018</t>
  </si>
  <si>
    <t>505-515</t>
  </si>
  <si>
    <t>GMMPFAUDLR</t>
  </si>
  <si>
    <t>INE541A01023</t>
  </si>
  <si>
    <t>SHIVAMILLS</t>
  </si>
  <si>
    <t>INE644Y01017</t>
  </si>
  <si>
    <t>INE092B01025</t>
  </si>
  <si>
    <t>BDL</t>
  </si>
  <si>
    <t>INE171Z01018</t>
  </si>
  <si>
    <t>BANDHANBNK</t>
  </si>
  <si>
    <t>INE545U01014</t>
  </si>
  <si>
    <t>HAL</t>
  </si>
  <si>
    <t>INE066F01012</t>
  </si>
  <si>
    <t>Profit of Rs.25.50/-</t>
  </si>
  <si>
    <t>KARMAENG</t>
  </si>
  <si>
    <t>INE725L01011</t>
  </si>
  <si>
    <t>MIDHANI</t>
  </si>
  <si>
    <t>CENTRUM</t>
  </si>
  <si>
    <t>INE660C01027</t>
  </si>
  <si>
    <t>ISEC</t>
  </si>
  <si>
    <t>INE763G01038</t>
  </si>
  <si>
    <t>INE099Z01011</t>
  </si>
  <si>
    <t>TALWALKARS</t>
  </si>
  <si>
    <t>INE502K01016</t>
  </si>
  <si>
    <t>INE182D01020</t>
  </si>
  <si>
    <t>LEMONTREE</t>
  </si>
  <si>
    <t>INE970X01018</t>
  </si>
  <si>
    <t>ICICIMCAP</t>
  </si>
  <si>
    <t>ICICINF100</t>
  </si>
  <si>
    <t>ICICINIFTY</t>
  </si>
  <si>
    <t>ICICINV20</t>
  </si>
  <si>
    <t>ICICISENSX</t>
  </si>
  <si>
    <t>KARDA</t>
  </si>
  <si>
    <t>INE098F01031</t>
  </si>
  <si>
    <t>INE278R01018</t>
  </si>
  <si>
    <t>ICICIB22</t>
  </si>
  <si>
    <t>INE602A01023</t>
  </si>
  <si>
    <t>SEQUENT</t>
  </si>
  <si>
    <t>INE807F01027</t>
  </si>
  <si>
    <t>JTEKTINDIA</t>
  </si>
  <si>
    <t>INE095N01031</t>
  </si>
  <si>
    <t>154-158</t>
  </si>
  <si>
    <t>5PAISA</t>
  </si>
  <si>
    <t>INE618L01018</t>
  </si>
  <si>
    <t>ADHUNIKIND</t>
  </si>
  <si>
    <t>INE452L01012</t>
  </si>
  <si>
    <t>ALBERTDAVD</t>
  </si>
  <si>
    <t>INE155C01010</t>
  </si>
  <si>
    <t>AMDIND</t>
  </si>
  <si>
    <t>INE005I01014</t>
  </si>
  <si>
    <t>ASIANHOTNR</t>
  </si>
  <si>
    <t>INE363A01022</t>
  </si>
  <si>
    <t>DENORA</t>
  </si>
  <si>
    <t>INE244A01016</t>
  </si>
  <si>
    <t>GAL</t>
  </si>
  <si>
    <t>INE482J01021</t>
  </si>
  <si>
    <t>GALLANTT</t>
  </si>
  <si>
    <t>INE297H01019</t>
  </si>
  <si>
    <t>HINDMOTORS</t>
  </si>
  <si>
    <t>INE253A01025</t>
  </si>
  <si>
    <t>INDBANK</t>
  </si>
  <si>
    <t>INE841B01017</t>
  </si>
  <si>
    <t>INDOSOLAR</t>
  </si>
  <si>
    <t>INE866K01015</t>
  </si>
  <si>
    <t>INDOWIND</t>
  </si>
  <si>
    <t>INE227G01018</t>
  </si>
  <si>
    <t>KINGFA</t>
  </si>
  <si>
    <t>INE473D01015</t>
  </si>
  <si>
    <t>INE425B01027</t>
  </si>
  <si>
    <t>NITESHEST</t>
  </si>
  <si>
    <t>INE639K01016</t>
  </si>
  <si>
    <t>OPTIEMUS</t>
  </si>
  <si>
    <t>INE350C01017</t>
  </si>
  <si>
    <t>OSWALAGRO</t>
  </si>
  <si>
    <t>INE142A01012</t>
  </si>
  <si>
    <t>PEARLPOLY</t>
  </si>
  <si>
    <t>INE844A01013</t>
  </si>
  <si>
    <t>PSL</t>
  </si>
  <si>
    <t>INE474B01017</t>
  </si>
  <si>
    <t>SABTN</t>
  </si>
  <si>
    <t>INE416A01036</t>
  </si>
  <si>
    <t>SKIL</t>
  </si>
  <si>
    <t>INE429F01012</t>
  </si>
  <si>
    <t>VIMTALABS</t>
  </si>
  <si>
    <t>INE579C01029</t>
  </si>
  <si>
    <t>WILLAMAGOR</t>
  </si>
  <si>
    <t>INE210A01017</t>
  </si>
  <si>
    <t>PRSMJOHNSN</t>
  </si>
  <si>
    <t>HITECH</t>
  </si>
  <si>
    <t>INE106T01017</t>
  </si>
  <si>
    <t>VAKRANGEE</t>
  </si>
  <si>
    <t>BRFL</t>
  </si>
  <si>
    <t>JBFIND</t>
  </si>
  <si>
    <t>AGARIND</t>
  </si>
  <si>
    <t>INE204E01012</t>
  </si>
  <si>
    <t>ALMONDZ</t>
  </si>
  <si>
    <t>INE326B01027</t>
  </si>
  <si>
    <t>ANIKINDS</t>
  </si>
  <si>
    <t>INE087B01017</t>
  </si>
  <si>
    <t>ARCHIES</t>
  </si>
  <si>
    <t>INE731A01020</t>
  </si>
  <si>
    <t>ARMANFIN</t>
  </si>
  <si>
    <t>INE109C01017</t>
  </si>
  <si>
    <t>BARTRONICS</t>
  </si>
  <si>
    <t>INE855F01034</t>
  </si>
  <si>
    <t>BHAGYAPROP</t>
  </si>
  <si>
    <t>INE363W01018</t>
  </si>
  <si>
    <t>BILENERGY</t>
  </si>
  <si>
    <t>INE607L01029</t>
  </si>
  <si>
    <t>BIRLACABLE</t>
  </si>
  <si>
    <t>INE800A01015</t>
  </si>
  <si>
    <t>BIRLAMONEY</t>
  </si>
  <si>
    <t>INE865C01022</t>
  </si>
  <si>
    <t>INE589G01011</t>
  </si>
  <si>
    <t>BURNPUR</t>
  </si>
  <si>
    <t>INE817H01014</t>
  </si>
  <si>
    <t>CALSOFT</t>
  </si>
  <si>
    <t>INE526B01014</t>
  </si>
  <si>
    <t>CANTABIL</t>
  </si>
  <si>
    <t>INE068L01016</t>
  </si>
  <si>
    <t>CEREBRAINT</t>
  </si>
  <si>
    <t>INE345B01019</t>
  </si>
  <si>
    <t>CHEMFAB</t>
  </si>
  <si>
    <t>INE783X01023</t>
  </si>
  <si>
    <t>CHROMATIC</t>
  </si>
  <si>
    <t>INE662C01015</t>
  </si>
  <si>
    <t>CIGNITITEC</t>
  </si>
  <si>
    <t>INE675C01017</t>
  </si>
  <si>
    <t>DHARSUGAR</t>
  </si>
  <si>
    <t>INE988C01014</t>
  </si>
  <si>
    <t>DLINKINDIA</t>
  </si>
  <si>
    <t>INE250K01012</t>
  </si>
  <si>
    <t>DQE</t>
  </si>
  <si>
    <t>INE656K01010</t>
  </si>
  <si>
    <t>EMCO</t>
  </si>
  <si>
    <t>INE078A01026</t>
  </si>
  <si>
    <t>GKWLIMITED</t>
  </si>
  <si>
    <t>INE528A01020</t>
  </si>
  <si>
    <t>GTLINFRA</t>
  </si>
  <si>
    <t>INE221H01019</t>
  </si>
  <si>
    <t>HILTON</t>
  </si>
  <si>
    <t>INE788H01017</t>
  </si>
  <si>
    <t>IFBAGRO</t>
  </si>
  <si>
    <t>INE076C01018</t>
  </si>
  <si>
    <t>INE187A01017</t>
  </si>
  <si>
    <t>LSIL</t>
  </si>
  <si>
    <t>INE093R01011</t>
  </si>
  <si>
    <t>MIC</t>
  </si>
  <si>
    <t>INE287C01029</t>
  </si>
  <si>
    <t>MOHOTAIND</t>
  </si>
  <si>
    <t>INE313D01013</t>
  </si>
  <si>
    <t>MVL</t>
  </si>
  <si>
    <t>INE744I01034</t>
  </si>
  <si>
    <t>NELCO</t>
  </si>
  <si>
    <t>INE045B01015</t>
  </si>
  <si>
    <t>OMAXAUTO</t>
  </si>
  <si>
    <t>INE090B01011</t>
  </si>
  <si>
    <t>PRAXIS</t>
  </si>
  <si>
    <t>INE546Y01022</t>
  </si>
  <si>
    <t>SHYAMCENT</t>
  </si>
  <si>
    <t>INE979R01011</t>
  </si>
  <si>
    <t>SOMATEX</t>
  </si>
  <si>
    <t>INE314C01013</t>
  </si>
  <si>
    <t>INE126M01010</t>
  </si>
  <si>
    <t>SORILINFRA</t>
  </si>
  <si>
    <t>INE034H01016</t>
  </si>
  <si>
    <t>SUNDARMHLD</t>
  </si>
  <si>
    <t>INE202Z01029</t>
  </si>
  <si>
    <t>SUPERSPIN</t>
  </si>
  <si>
    <t>INE662A01027</t>
  </si>
  <si>
    <t>TANLA</t>
  </si>
  <si>
    <t>INE483C01032</t>
  </si>
  <si>
    <t>TERASOFT</t>
  </si>
  <si>
    <t>INE482B01010</t>
  </si>
  <si>
    <t>TVSELECT</t>
  </si>
  <si>
    <t>INE236G01019</t>
  </si>
  <si>
    <t>INE051B01021</t>
  </si>
  <si>
    <t>VISESHINFO</t>
  </si>
  <si>
    <t>INE861A01058</t>
  </si>
  <si>
    <t>ORIENTELEC</t>
  </si>
  <si>
    <t>INE142Z01019</t>
  </si>
  <si>
    <t>INDOSTAR</t>
  </si>
  <si>
    <t>INE896L01010</t>
  </si>
  <si>
    <t>PREMIERPOL</t>
  </si>
  <si>
    <t>INE309M01012</t>
  </si>
  <si>
    <t>RELCNX100</t>
  </si>
  <si>
    <t>INF204K014N5</t>
  </si>
  <si>
    <t>MRO-TEK</t>
  </si>
  <si>
    <t>INE398B01018</t>
  </si>
  <si>
    <t>Loss of Rs.210/-</t>
  </si>
  <si>
    <t>PITTIENG</t>
  </si>
  <si>
    <t>340-345</t>
  </si>
  <si>
    <t>IBULISL</t>
  </si>
  <si>
    <t>INE872H01027</t>
  </si>
  <si>
    <t>INE854D01024</t>
  </si>
  <si>
    <t>HISARMETAL</t>
  </si>
  <si>
    <t>INE598C01011</t>
  </si>
  <si>
    <t>INE950G01023</t>
  </si>
  <si>
    <t>INE871C01038</t>
  </si>
  <si>
    <t>INE111A01025</t>
  </si>
  <si>
    <t>ICICI500</t>
  </si>
  <si>
    <t>INF109KC1CZ3</t>
  </si>
  <si>
    <t>SOLARA</t>
  </si>
  <si>
    <t>INE624Z01016</t>
  </si>
  <si>
    <t>GAYAHWS</t>
  </si>
  <si>
    <t>INE287Z01012</t>
  </si>
  <si>
    <t>TIJARIA</t>
  </si>
  <si>
    <t>INE440L01017</t>
  </si>
  <si>
    <t>TALWGYM</t>
  </si>
  <si>
    <t>NBIFIN</t>
  </si>
  <si>
    <t>INE365I01020</t>
  </si>
  <si>
    <t>INE627Z01019</t>
  </si>
  <si>
    <t xml:space="preserve">Profit/ Loss per lot </t>
  </si>
  <si>
    <t>125-130</t>
  </si>
  <si>
    <t>LINCPEN</t>
  </si>
  <si>
    <t>INE802B01019</t>
  </si>
  <si>
    <t>VARROC</t>
  </si>
  <si>
    <t>INE665L01035</t>
  </si>
  <si>
    <t>RELNV20</t>
  </si>
  <si>
    <t>INF204KA17D8</t>
  </si>
  <si>
    <t>46-47</t>
  </si>
  <si>
    <t>Part book {}</t>
  </si>
  <si>
    <t>LIQUIDETF</t>
  </si>
  <si>
    <t>INF740KA1EU7</t>
  </si>
  <si>
    <t>RELDIVOPP</t>
  </si>
  <si>
    <t>INF204KA1MS3</t>
  </si>
  <si>
    <t>THEINVEST</t>
  </si>
  <si>
    <t>HBSL</t>
  </si>
  <si>
    <t>INE550B01022</t>
  </si>
  <si>
    <t>OLECTRA</t>
  </si>
  <si>
    <t>% Change in OI</t>
  </si>
  <si>
    <t>BLBLIMITED</t>
  </si>
  <si>
    <t>INE791A01024</t>
  </si>
  <si>
    <t>TCNSBRANDS</t>
  </si>
  <si>
    <t>INE778U01029</t>
  </si>
  <si>
    <t>N100</t>
  </si>
  <si>
    <t>INF247L01031</t>
  </si>
  <si>
    <t>UTINIFTETF</t>
  </si>
  <si>
    <t>INF789FB1X41</t>
  </si>
  <si>
    <t>148-152</t>
  </si>
  <si>
    <t>HDFCAMC</t>
  </si>
  <si>
    <t>INE127D01025</t>
  </si>
  <si>
    <t>INE528K01029</t>
  </si>
  <si>
    <t>GARFIBRES</t>
  </si>
  <si>
    <t>INE338A01024</t>
  </si>
  <si>
    <t>Loss of Rs.61.50/-</t>
  </si>
  <si>
    <t>Loss of Rs.78/-</t>
  </si>
  <si>
    <t>CREDITACC</t>
  </si>
  <si>
    <t>INE741K01010</t>
  </si>
  <si>
    <t>520-530</t>
  </si>
  <si>
    <t>SIGIND</t>
  </si>
  <si>
    <t>INE529F01035</t>
  </si>
  <si>
    <t>INE520A01027</t>
  </si>
  <si>
    <t>PROSEED</t>
  </si>
  <si>
    <t>INE217G01027</t>
  </si>
  <si>
    <t>INE769A01020</t>
  </si>
  <si>
    <t>ABBOTINDIA</t>
  </si>
  <si>
    <t>INE358A01014</t>
  </si>
  <si>
    <t>INE491A01021</t>
  </si>
  <si>
    <t>ECEIND</t>
  </si>
  <si>
    <t>INE588B01014</t>
  </si>
  <si>
    <t>EON</t>
  </si>
  <si>
    <t>INE076H01025</t>
  </si>
  <si>
    <t>INE302A01020</t>
  </si>
  <si>
    <t>INE737H01014</t>
  </si>
  <si>
    <t>INE452O01016</t>
  </si>
  <si>
    <t>INE845D01014</t>
  </si>
  <si>
    <t>INE852F01015</t>
  </si>
  <si>
    <t>INE484J01027</t>
  </si>
  <si>
    <t>INE580B01029</t>
  </si>
  <si>
    <t>GTNIND</t>
  </si>
  <si>
    <t>INE537A01013</t>
  </si>
  <si>
    <t>HARITASEAT</t>
  </si>
  <si>
    <t>INE939D01015</t>
  </si>
  <si>
    <t>INE545A01016</t>
  </si>
  <si>
    <t>INE548A01028</t>
  </si>
  <si>
    <t>ICICIGOLD</t>
  </si>
  <si>
    <t>IMFA</t>
  </si>
  <si>
    <t>INE919H01018</t>
  </si>
  <si>
    <t>INDIANCARD</t>
  </si>
  <si>
    <t>INE061A01014</t>
  </si>
  <si>
    <t>INDSWFTLTD</t>
  </si>
  <si>
    <t>INE788B01028</t>
  </si>
  <si>
    <t>PARACABLES</t>
  </si>
  <si>
    <t>INE074B01023</t>
  </si>
  <si>
    <t>PATELENG</t>
  </si>
  <si>
    <t>INE244B01030</t>
  </si>
  <si>
    <t>PENPEBS</t>
  </si>
  <si>
    <t>INE455O01019</t>
  </si>
  <si>
    <t>PFOCUS</t>
  </si>
  <si>
    <t>INE367G01038</t>
  </si>
  <si>
    <t>PONNIERODE</t>
  </si>
  <si>
    <t>INE838E01017</t>
  </si>
  <si>
    <t>PSPPROJECT</t>
  </si>
  <si>
    <t>INE488V01015</t>
  </si>
  <si>
    <t>INE976G01028</t>
  </si>
  <si>
    <t>INE612J01015</t>
  </si>
  <si>
    <t>RITES</t>
  </si>
  <si>
    <t>INE320J01015</t>
  </si>
  <si>
    <t>SANDHAR</t>
  </si>
  <si>
    <t>INE278H01035</t>
  </si>
  <si>
    <t>SETFNN50</t>
  </si>
  <si>
    <t>INF200KA1598</t>
  </si>
  <si>
    <t>INE343H01029</t>
  </si>
  <si>
    <t>SPIC</t>
  </si>
  <si>
    <t>INE147A01011</t>
  </si>
  <si>
    <t>INE939A01011</t>
  </si>
  <si>
    <t>STEL</t>
  </si>
  <si>
    <t>INE577L01016</t>
  </si>
  <si>
    <t>STERTOOLS</t>
  </si>
  <si>
    <t>INE334A01023</t>
  </si>
  <si>
    <t>SUMMITSEC</t>
  </si>
  <si>
    <t>INE519C01017</t>
  </si>
  <si>
    <t>INE031B01049</t>
  </si>
  <si>
    <t>ALEMBICLTD</t>
  </si>
  <si>
    <t>INE426A01027</t>
  </si>
  <si>
    <t>INE540L01014</t>
  </si>
  <si>
    <t>APARINDS</t>
  </si>
  <si>
    <t>INE372A01015</t>
  </si>
  <si>
    <t>APCOTEXIND</t>
  </si>
  <si>
    <t>INE116A01024</t>
  </si>
  <si>
    <t>INE295A01018</t>
  </si>
  <si>
    <t>GOLDTECH</t>
  </si>
  <si>
    <t>INE805A01014</t>
  </si>
  <si>
    <t>PLASTIBLEN</t>
  </si>
  <si>
    <t>INE083C01022</t>
  </si>
  <si>
    <t>QGOLDHALF</t>
  </si>
  <si>
    <t>INF082J01010</t>
  </si>
  <si>
    <t>SPECIALITY</t>
  </si>
  <si>
    <t>INE247M01014</t>
  </si>
  <si>
    <t>A2ZINFRA</t>
  </si>
  <si>
    <t>INE619I01012</t>
  </si>
  <si>
    <t>AARTIDRUGS</t>
  </si>
  <si>
    <t>INE767A01016</t>
  </si>
  <si>
    <t>INE117A01022</t>
  </si>
  <si>
    <t>ACE</t>
  </si>
  <si>
    <t>INE731H01025</t>
  </si>
  <si>
    <t>ADANIGREEN</t>
  </si>
  <si>
    <t>INE364U01010</t>
  </si>
  <si>
    <t>INE931S01010</t>
  </si>
  <si>
    <t>AIONJSW</t>
  </si>
  <si>
    <t>INE743C01021</t>
  </si>
  <si>
    <t>INE428A01015</t>
  </si>
  <si>
    <t>ALKALI</t>
  </si>
  <si>
    <t>INE773I01017</t>
  </si>
  <si>
    <t>APCL</t>
  </si>
  <si>
    <t>INE071F01012</t>
  </si>
  <si>
    <t>INE306A01021</t>
  </si>
  <si>
    <t>INE118A01012</t>
  </si>
  <si>
    <t>INE463A01038</t>
  </si>
  <si>
    <t>INE180K01011</t>
  </si>
  <si>
    <t>BIGBLOC</t>
  </si>
  <si>
    <t>INE412U01017</t>
  </si>
  <si>
    <t>INE416D01022</t>
  </si>
  <si>
    <t>INE666D01022</t>
  </si>
  <si>
    <t>BYKE</t>
  </si>
  <si>
    <t>INE319B01014</t>
  </si>
  <si>
    <t>INE475E01026</t>
  </si>
  <si>
    <t>INE172A01027</t>
  </si>
  <si>
    <t>CELESTIAL</t>
  </si>
  <si>
    <t>INE221I01017</t>
  </si>
  <si>
    <t>CONTROLPR</t>
  </si>
  <si>
    <t>INE663B01015</t>
  </si>
  <si>
    <t>DCM</t>
  </si>
  <si>
    <t>INE498A01018</t>
  </si>
  <si>
    <t>INE288B01029</t>
  </si>
  <si>
    <t>DIAMONDYD</t>
  </si>
  <si>
    <t>INE393P01035</t>
  </si>
  <si>
    <t>DTIL</t>
  </si>
  <si>
    <t>INE341R01014</t>
  </si>
  <si>
    <t>INE738I01010</t>
  </si>
  <si>
    <t>INE532F01054</t>
  </si>
  <si>
    <t>EDL</t>
  </si>
  <si>
    <t>INE180G01019</t>
  </si>
  <si>
    <t>INE066A01013</t>
  </si>
  <si>
    <t>INE126A01031</t>
  </si>
  <si>
    <t>EIHAHOTELS</t>
  </si>
  <si>
    <t>INE276C01014</t>
  </si>
  <si>
    <t>INE230A01023</t>
  </si>
  <si>
    <t>EIMCOELECO</t>
  </si>
  <si>
    <t>INE158B01016</t>
  </si>
  <si>
    <t>EKC</t>
  </si>
  <si>
    <t>INE184H01027</t>
  </si>
  <si>
    <t>ELECON</t>
  </si>
  <si>
    <t>INE205B01023</t>
  </si>
  <si>
    <t>INE128A01029</t>
  </si>
  <si>
    <t>EXCEL</t>
  </si>
  <si>
    <t>INE688J01015</t>
  </si>
  <si>
    <t>FACT</t>
  </si>
  <si>
    <t>INE188A01015</t>
  </si>
  <si>
    <t>FAIRCHEM</t>
  </si>
  <si>
    <t>INE959A01019</t>
  </si>
  <si>
    <t>FCL</t>
  </si>
  <si>
    <t>INE045J01026</t>
  </si>
  <si>
    <t>INE220J01025</t>
  </si>
  <si>
    <t>FCSSOFT</t>
  </si>
  <si>
    <t>INE512B01022</t>
  </si>
  <si>
    <t>FDC</t>
  </si>
  <si>
    <t>INE258B01022</t>
  </si>
  <si>
    <t>INE171A01029</t>
  </si>
  <si>
    <t>FEL</t>
  </si>
  <si>
    <t>INE623B01027</t>
  </si>
  <si>
    <t>FILATEX</t>
  </si>
  <si>
    <t>INE816B01027</t>
  </si>
  <si>
    <t>INE235A01022</t>
  </si>
  <si>
    <t>FINEORG</t>
  </si>
  <si>
    <t>INE686Y01026</t>
  </si>
  <si>
    <t>INE183A01016</t>
  </si>
  <si>
    <t>FMGOETZE</t>
  </si>
  <si>
    <t>INE529A01010</t>
  </si>
  <si>
    <t>GANESHHOUC</t>
  </si>
  <si>
    <t>INE460C01014</t>
  </si>
  <si>
    <t>GEECEE</t>
  </si>
  <si>
    <t>INE916G01016</t>
  </si>
  <si>
    <t>GENESYS</t>
  </si>
  <si>
    <t>INE727B01026</t>
  </si>
  <si>
    <t>GENUSPAPER</t>
  </si>
  <si>
    <t>INE949P01018</t>
  </si>
  <si>
    <t>GOKEX</t>
  </si>
  <si>
    <t>INE887G01027</t>
  </si>
  <si>
    <t>GOLDIAM</t>
  </si>
  <si>
    <t>INE025B01017</t>
  </si>
  <si>
    <t>GOODLUCK</t>
  </si>
  <si>
    <t>INE127I01024</t>
  </si>
  <si>
    <t>GSCLCEMENT</t>
  </si>
  <si>
    <t>INE542A01039</t>
  </si>
  <si>
    <t>HARRMALAYA</t>
  </si>
  <si>
    <t>INE544A01019</t>
  </si>
  <si>
    <t>INE578A01017</t>
  </si>
  <si>
    <t>HGINFRA</t>
  </si>
  <si>
    <t>INE926X01010</t>
  </si>
  <si>
    <t>ICICILOVOL</t>
  </si>
  <si>
    <t>INF109KB10T8</t>
  </si>
  <si>
    <t>INE008A01015</t>
  </si>
  <si>
    <t>IMPAL</t>
  </si>
  <si>
    <t>INE547E01014</t>
  </si>
  <si>
    <t>INE323C01030</t>
  </si>
  <si>
    <t>INDTERRAIN</t>
  </si>
  <si>
    <t>INE611L01021</t>
  </si>
  <si>
    <t>INTENTECH</t>
  </si>
  <si>
    <t>INE781A01025</t>
  </si>
  <si>
    <t>INVENTURE</t>
  </si>
  <si>
    <t>INE878H01016</t>
  </si>
  <si>
    <t>INE565A01014</t>
  </si>
  <si>
    <t>INE242A01010</t>
  </si>
  <si>
    <t>IOLCP</t>
  </si>
  <si>
    <t>INE485C01011</t>
  </si>
  <si>
    <t>IPAPPM</t>
  </si>
  <si>
    <t>INE435A01028</t>
  </si>
  <si>
    <t>INE571A01020</t>
  </si>
  <si>
    <t>ISMTLTD</t>
  </si>
  <si>
    <t>INE732F01019</t>
  </si>
  <si>
    <t>INE154A01025</t>
  </si>
  <si>
    <t>INE353K01014</t>
  </si>
  <si>
    <t>IVC</t>
  </si>
  <si>
    <t>INE050B01023</t>
  </si>
  <si>
    <t>JINDALPHOT</t>
  </si>
  <si>
    <t>INE796G01012</t>
  </si>
  <si>
    <t>INE197D01010</t>
  </si>
  <si>
    <t>INE324A01024</t>
  </si>
  <si>
    <t>INE749A01030</t>
  </si>
  <si>
    <t>JINDCOT</t>
  </si>
  <si>
    <t>INE904J01016</t>
  </si>
  <si>
    <t>JINDRILL</t>
  </si>
  <si>
    <t>INE742C01031</t>
  </si>
  <si>
    <t>JINDWORLD</t>
  </si>
  <si>
    <t>INE786A01032</t>
  </si>
  <si>
    <t>JKPAPER</t>
  </si>
  <si>
    <t>INE789E01012</t>
  </si>
  <si>
    <t>JMTAUTOLTD</t>
  </si>
  <si>
    <t>INE988E01036</t>
  </si>
  <si>
    <t>JPINFRATEC</t>
  </si>
  <si>
    <t>INE099J01015</t>
  </si>
  <si>
    <t>JPOLYINVST</t>
  </si>
  <si>
    <t>INE147P01019</t>
  </si>
  <si>
    <t>INE351F01018</t>
  </si>
  <si>
    <t>INE220G01021</t>
  </si>
  <si>
    <t>INE455T01018</t>
  </si>
  <si>
    <t>INE220B01022</t>
  </si>
  <si>
    <t>KEI</t>
  </si>
  <si>
    <t>INE878B01027</t>
  </si>
  <si>
    <t>KIRLOSIND</t>
  </si>
  <si>
    <t>INE250A01039</t>
  </si>
  <si>
    <t>INE602G01020</t>
  </si>
  <si>
    <t>KKCL</t>
  </si>
  <si>
    <t>INE401H01017</t>
  </si>
  <si>
    <t>KMSUGAR</t>
  </si>
  <si>
    <t>INE157H01023</t>
  </si>
  <si>
    <t>INE634I01029</t>
  </si>
  <si>
    <t>KOHINOOR</t>
  </si>
  <si>
    <t>INE080B01012</t>
  </si>
  <si>
    <t>KOKUYOCMLN</t>
  </si>
  <si>
    <t>INE760A01029</t>
  </si>
  <si>
    <t>INE094I01018</t>
  </si>
  <si>
    <t>KOPRAN</t>
  </si>
  <si>
    <t>INE082A01010</t>
  </si>
  <si>
    <t>INE237A01028</t>
  </si>
  <si>
    <t>INE947Q01010</t>
  </si>
  <si>
    <t>INE774D01024</t>
  </si>
  <si>
    <t>MAGNUM</t>
  </si>
  <si>
    <t>INE387I01016</t>
  </si>
  <si>
    <t>MALUPAPER</t>
  </si>
  <si>
    <t>INE383H01017</t>
  </si>
  <si>
    <t>MANINDS</t>
  </si>
  <si>
    <t>INE993A01026</t>
  </si>
  <si>
    <t>INE745G01035</t>
  </si>
  <si>
    <t>INE123F01029</t>
  </si>
  <si>
    <t>MOREPENLAB</t>
  </si>
  <si>
    <t>INE083A01026</t>
  </si>
  <si>
    <t>INE775A01035</t>
  </si>
  <si>
    <t>INE338I01027</t>
  </si>
  <si>
    <t>INE356A01018</t>
  </si>
  <si>
    <t>MPSLTD</t>
  </si>
  <si>
    <t>INE943D01017</t>
  </si>
  <si>
    <t>MURUDCERA</t>
  </si>
  <si>
    <t>INE692B01014</t>
  </si>
  <si>
    <t>NELCAST</t>
  </si>
  <si>
    <t>INE189I01024</t>
  </si>
  <si>
    <t>INE239A01016</t>
  </si>
  <si>
    <t>NIFTYBEES</t>
  </si>
  <si>
    <t>INF732E01011</t>
  </si>
  <si>
    <t>NOIDATOLL</t>
  </si>
  <si>
    <t>INE781B01015</t>
  </si>
  <si>
    <t>OILCOUNTUB</t>
  </si>
  <si>
    <t>INE591A01010</t>
  </si>
  <si>
    <t>ONWARDTEC</t>
  </si>
  <si>
    <t>INE229A01017</t>
  </si>
  <si>
    <t>ORIENTABRA</t>
  </si>
  <si>
    <t>INE569C01020</t>
  </si>
  <si>
    <t>ORIENTBELL</t>
  </si>
  <si>
    <t>INE607D01018</t>
  </si>
  <si>
    <t>INE883N01014</t>
  </si>
  <si>
    <t>PARSVNATH</t>
  </si>
  <si>
    <t>INE561H01026</t>
  </si>
  <si>
    <t>PATINTLOG</t>
  </si>
  <si>
    <t>INE529D01014</t>
  </si>
  <si>
    <t>INE262H01013</t>
  </si>
  <si>
    <t>INE560K01014</t>
  </si>
  <si>
    <t>PILITA</t>
  </si>
  <si>
    <t>INE600A01035</t>
  </si>
  <si>
    <t>INE160A01022</t>
  </si>
  <si>
    <t>INE752E01010</t>
  </si>
  <si>
    <t>PSUBNKBEES</t>
  </si>
  <si>
    <t>INF732E01110</t>
  </si>
  <si>
    <t>INE877F01012</t>
  </si>
  <si>
    <t>PTL</t>
  </si>
  <si>
    <t>INE034D01031</t>
  </si>
  <si>
    <t>PUNJABCHEM</t>
  </si>
  <si>
    <t>INE277B01014</t>
  </si>
  <si>
    <t>PUNJLLOYD</t>
  </si>
  <si>
    <t>INE701B01021</t>
  </si>
  <si>
    <t>PURVA</t>
  </si>
  <si>
    <t>INE323I01011</t>
  </si>
  <si>
    <t>INE191H01014</t>
  </si>
  <si>
    <t>INE615P01015</t>
  </si>
  <si>
    <t>QUICKHEAL</t>
  </si>
  <si>
    <t>INE306L01010</t>
  </si>
  <si>
    <t>RAMASTEEL</t>
  </si>
  <si>
    <t>INE230R01027</t>
  </si>
  <si>
    <t>INE027A01015</t>
  </si>
  <si>
    <t>INE330H01018</t>
  </si>
  <si>
    <t>INE020B01018</t>
  </si>
  <si>
    <t>REPRO</t>
  </si>
  <si>
    <t>INE461B01014</t>
  </si>
  <si>
    <t>RJL</t>
  </si>
  <si>
    <t>INE722H01016</t>
  </si>
  <si>
    <t>RSSOFTWARE</t>
  </si>
  <si>
    <t>INE165B01029</t>
  </si>
  <si>
    <t>SALASAR</t>
  </si>
  <si>
    <t>INE170V01019</t>
  </si>
  <si>
    <t>SANGAMIND</t>
  </si>
  <si>
    <t>INE495C01010</t>
  </si>
  <si>
    <t>INE999B01013</t>
  </si>
  <si>
    <t>INE003A01024</t>
  </si>
  <si>
    <t>SOMICONVEY</t>
  </si>
  <si>
    <t>INE323J01019</t>
  </si>
  <si>
    <t>SPICEMOBI</t>
  </si>
  <si>
    <t>INE927C01020</t>
  </si>
  <si>
    <t>SPLIL</t>
  </si>
  <si>
    <t>INE978G01016</t>
  </si>
  <si>
    <t>SPMLINFRA</t>
  </si>
  <si>
    <t>INE937A01023</t>
  </si>
  <si>
    <t>STCINDIA</t>
  </si>
  <si>
    <t>INE655A01013</t>
  </si>
  <si>
    <t>INE089C01029</t>
  </si>
  <si>
    <t>INE287B01021</t>
  </si>
  <si>
    <t>INE659A01023</t>
  </si>
  <si>
    <t>SUNDARMFIN</t>
  </si>
  <si>
    <t>INE660A01013</t>
  </si>
  <si>
    <t>INE387A01021</t>
  </si>
  <si>
    <t>ADROITINFO</t>
  </si>
  <si>
    <t>INE737B01033</t>
  </si>
  <si>
    <t>IRCON</t>
  </si>
  <si>
    <t>INE962Y01013</t>
  </si>
  <si>
    <t>SANGHVIFOR</t>
  </si>
  <si>
    <t>INE263L01013</t>
  </si>
  <si>
    <t>INE890A01024</t>
  </si>
  <si>
    <t>AAVAS</t>
  </si>
  <si>
    <t>INE216P01012</t>
  </si>
  <si>
    <t>BCG</t>
  </si>
  <si>
    <t>CNOVAPETRO</t>
  </si>
  <si>
    <t>INE672K01025</t>
  </si>
  <si>
    <t>GRSE</t>
  </si>
  <si>
    <t>INE382Z01011</t>
  </si>
  <si>
    <t>INSPIRISYS</t>
  </si>
  <si>
    <t>INE451F01024</t>
  </si>
  <si>
    <t>SCAPDVR</t>
  </si>
  <si>
    <t>INE224E01036</t>
  </si>
  <si>
    <t>INE022Q01020</t>
  </si>
  <si>
    <t>158-162</t>
  </si>
  <si>
    <t>KSB</t>
  </si>
  <si>
    <t>PNC</t>
  </si>
  <si>
    <t>INE392B01011</t>
  </si>
  <si>
    <t>GTNTEX</t>
  </si>
  <si>
    <t>INE302H01017</t>
  </si>
  <si>
    <t>NATNLSTEEL</t>
  </si>
  <si>
    <t>INE088B01015</t>
  </si>
  <si>
    <t>INE497D01022</t>
  </si>
  <si>
    <t>N</t>
  </si>
  <si>
    <t>INE456C01020</t>
  </si>
  <si>
    <t>INE247D01039</t>
  </si>
  <si>
    <t>ADANIGAS</t>
  </si>
  <si>
    <t>INE399L01023</t>
  </si>
  <si>
    <t>TFL</t>
  </si>
  <si>
    <t>INE804H01012</t>
  </si>
  <si>
    <t>INE190H01024</t>
  </si>
  <si>
    <t>EMAMIREAL</t>
  </si>
  <si>
    <t>INF109KC1NT3</t>
  </si>
  <si>
    <t>ICICINXT50</t>
  </si>
  <si>
    <t>INF109KC1NS5</t>
  </si>
  <si>
    <t>NDGL</t>
  </si>
  <si>
    <t>INE756C01015</t>
  </si>
  <si>
    <t>AHLWEST</t>
  </si>
  <si>
    <t>INE915K01010</t>
  </si>
  <si>
    <t>BASML</t>
  </si>
  <si>
    <t>INE186H01014</t>
  </si>
  <si>
    <t>PODDARHOUS</t>
  </si>
  <si>
    <t>INE888B01018</t>
  </si>
  <si>
    <t>RRSLGETF</t>
  </si>
  <si>
    <t>INF204KB1882</t>
  </si>
  <si>
    <t>INE216A01030</t>
  </si>
  <si>
    <t>260-270</t>
  </si>
  <si>
    <t xml:space="preserve">VARROC </t>
  </si>
  <si>
    <t xml:space="preserve">BRIGADE </t>
  </si>
  <si>
    <t>IDBIGOLD</t>
  </si>
  <si>
    <t>INF397L01554</t>
  </si>
  <si>
    <t>PDSMFL</t>
  </si>
  <si>
    <t>INE111Q01013</t>
  </si>
  <si>
    <t>TATASTLBSL</t>
  </si>
  <si>
    <t>UNITEDTEA</t>
  </si>
  <si>
    <t>INE458F01011</t>
  </si>
  <si>
    <t>TAINWALCHM</t>
  </si>
  <si>
    <t>INE123C01018</t>
  </si>
  <si>
    <t>SELL</t>
  </si>
  <si>
    <t>BE</t>
  </si>
  <si>
    <t>AGRITECH</t>
  </si>
  <si>
    <t>INE449G01018</t>
  </si>
  <si>
    <t>ALCHEM</t>
  </si>
  <si>
    <t>INE964B01033</t>
  </si>
  <si>
    <t>ANKITMETAL</t>
  </si>
  <si>
    <t>INE106I01010</t>
  </si>
  <si>
    <t>ANTGRAPHIC</t>
  </si>
  <si>
    <t>INE414B01021</t>
  </si>
  <si>
    <t>ARSSINFRA</t>
  </si>
  <si>
    <t>INE267I01010</t>
  </si>
  <si>
    <t>ASSAMCO</t>
  </si>
  <si>
    <t>INE442A01024</t>
  </si>
  <si>
    <t>ATLASCYCLE</t>
  </si>
  <si>
    <t>INE446A01025</t>
  </si>
  <si>
    <t>BEDMUTHA</t>
  </si>
  <si>
    <t>INE844K01012</t>
  </si>
  <si>
    <t>BGLOBAL</t>
  </si>
  <si>
    <t>INE224M01013</t>
  </si>
  <si>
    <t>CEBBCO</t>
  </si>
  <si>
    <t>INE209L01016</t>
  </si>
  <si>
    <t>DHANBANK</t>
  </si>
  <si>
    <t>INE680A01011</t>
  </si>
  <si>
    <t>DWARKESH</t>
  </si>
  <si>
    <t>INE366A01041</t>
  </si>
  <si>
    <t>EASUNREYRL</t>
  </si>
  <si>
    <t>INE268C01029</t>
  </si>
  <si>
    <t>ELAND</t>
  </si>
  <si>
    <t>INE311H01018</t>
  </si>
  <si>
    <t>ENERGYDEV</t>
  </si>
  <si>
    <t>INE306C01019</t>
  </si>
  <si>
    <t>ESSDEE</t>
  </si>
  <si>
    <t>INE825H01017</t>
  </si>
  <si>
    <t>FLEXITUFF</t>
  </si>
  <si>
    <t>INE060J01017</t>
  </si>
  <si>
    <t>GAMMNINFRA</t>
  </si>
  <si>
    <t>INE181G01025</t>
  </si>
  <si>
    <t>GLOBOFFS</t>
  </si>
  <si>
    <t>INE446C01013</t>
  </si>
  <si>
    <t>GOLDENTOBC</t>
  </si>
  <si>
    <t>INE973A01010</t>
  </si>
  <si>
    <t>HEXATRADEX</t>
  </si>
  <si>
    <t>INE750M01017</t>
  </si>
  <si>
    <t>IL&amp;FSENGG</t>
  </si>
  <si>
    <t>INE369I01014</t>
  </si>
  <si>
    <t>ISFT</t>
  </si>
  <si>
    <t>INE566K01011</t>
  </si>
  <si>
    <t>JAIBALAJI</t>
  </si>
  <si>
    <t>INE091G01018</t>
  </si>
  <si>
    <t>JITFINFRA</t>
  </si>
  <si>
    <t>INE863T01013</t>
  </si>
  <si>
    <t>KERNEX</t>
  </si>
  <si>
    <t>INE202H01019</t>
  </si>
  <si>
    <t>KGL</t>
  </si>
  <si>
    <t>INE299C01024</t>
  </si>
  <si>
    <t>KOTARISUG</t>
  </si>
  <si>
    <t>INE419A01022</t>
  </si>
  <si>
    <t>KSERASERA</t>
  </si>
  <si>
    <t>INE216D01026</t>
  </si>
  <si>
    <t>KSK</t>
  </si>
  <si>
    <t>INE143H01015</t>
  </si>
  <si>
    <t>LYPSAGEMS</t>
  </si>
  <si>
    <t>INE142K01011</t>
  </si>
  <si>
    <t>MAGADSUGAR</t>
  </si>
  <si>
    <t>INE347W01011</t>
  </si>
  <si>
    <t>MAWANASUG</t>
  </si>
  <si>
    <t>INE636A01039</t>
  </si>
  <si>
    <t>MBECL</t>
  </si>
  <si>
    <t>INE748A01016</t>
  </si>
  <si>
    <t>MCDHOLDING</t>
  </si>
  <si>
    <t>INE836H01014</t>
  </si>
  <si>
    <t>METKORE</t>
  </si>
  <si>
    <t>INE592I01029</t>
  </si>
  <si>
    <t>MINDTECK</t>
  </si>
  <si>
    <t>INE110B01017</t>
  </si>
  <si>
    <t>NITINFIRE</t>
  </si>
  <si>
    <t>INE489H01020</t>
  </si>
  <si>
    <t>PETRONENGG</t>
  </si>
  <si>
    <t>INE742A01019</t>
  </si>
  <si>
    <t>PILANIINVS</t>
  </si>
  <si>
    <t>INE417C01014</t>
  </si>
  <si>
    <t>PIRPHYTO</t>
  </si>
  <si>
    <t>INE122J01015</t>
  </si>
  <si>
    <t>PRAKASHSTL</t>
  </si>
  <si>
    <t>INE696K01024</t>
  </si>
  <si>
    <t>PRECOT</t>
  </si>
  <si>
    <t>INE283A01014</t>
  </si>
  <si>
    <t>RAINBOWPAP</t>
  </si>
  <si>
    <t>INE028D01025</t>
  </si>
  <si>
    <t>RAJSREESUG</t>
  </si>
  <si>
    <t>INE562B01019</t>
  </si>
  <si>
    <t>RAMANEWS</t>
  </si>
  <si>
    <t>INE278B01020</t>
  </si>
  <si>
    <t>RANASUG</t>
  </si>
  <si>
    <t>INE625B01014</t>
  </si>
  <si>
    <t>REFEX</t>
  </si>
  <si>
    <t>INE056I01017</t>
  </si>
  <si>
    <t>RUCHINFRA</t>
  </si>
  <si>
    <t>INE413B01023</t>
  </si>
  <si>
    <t>SAKHTISUG</t>
  </si>
  <si>
    <t>INE623A01011</t>
  </si>
  <si>
    <t>SBIETFQLTY</t>
  </si>
  <si>
    <t>INF200KA1WX6</t>
  </si>
  <si>
    <t>SIL</t>
  </si>
  <si>
    <t>INE173A01025</t>
  </si>
  <si>
    <t>SIMBHALS</t>
  </si>
  <si>
    <t>INE748T01016</t>
  </si>
  <si>
    <t>SITASHREE</t>
  </si>
  <si>
    <t>INE686I01011</t>
  </si>
  <si>
    <t>SMPL</t>
  </si>
  <si>
    <t>INE215G01021</t>
  </si>
  <si>
    <t>SPCENET</t>
  </si>
  <si>
    <t>INE970N01027</t>
  </si>
  <si>
    <t>SPYL</t>
  </si>
  <si>
    <t>INE268L01020</t>
  </si>
  <si>
    <t>STAMPEDE</t>
  </si>
  <si>
    <t>INE224E01028</t>
  </si>
  <si>
    <t>SUBEX</t>
  </si>
  <si>
    <t>INE754A01014</t>
  </si>
  <si>
    <t>SUNILHITEC</t>
  </si>
  <si>
    <t>INE305H01028</t>
  </si>
  <si>
    <t>TARAJEWELS</t>
  </si>
  <si>
    <t>INE799L01016</t>
  </si>
  <si>
    <t>TECHNOE</t>
  </si>
  <si>
    <t>INE285K01026</t>
  </si>
  <si>
    <t>TREEHOUSE</t>
  </si>
  <si>
    <t>INE040M01013</t>
  </si>
  <si>
    <t>UGARSUGAR</t>
  </si>
  <si>
    <t>INE071E01023</t>
  </si>
  <si>
    <t>URJA</t>
  </si>
  <si>
    <t>INE550C01020</t>
  </si>
  <si>
    <t>USHERAGRO</t>
  </si>
  <si>
    <t>INE235G01011</t>
  </si>
  <si>
    <t>UTTAMSTL</t>
  </si>
  <si>
    <t>INE699A01011</t>
  </si>
  <si>
    <t>UVSL</t>
  </si>
  <si>
    <t>INE292A01023</t>
  </si>
  <si>
    <t>VIJIFIN</t>
  </si>
  <si>
    <t>INE159N01027</t>
  </si>
  <si>
    <t>WANBURY</t>
  </si>
  <si>
    <t>INE107F01022</t>
  </si>
  <si>
    <t>ZENITHBIR</t>
  </si>
  <si>
    <t>INE318D01020</t>
  </si>
  <si>
    <t>Part Profit of Rs.142.5/-</t>
  </si>
  <si>
    <t>GROBTEA</t>
  </si>
  <si>
    <t>INE646C01018</t>
  </si>
  <si>
    <t>GRPLTD</t>
  </si>
  <si>
    <t>Profit of Rs.70/-</t>
  </si>
  <si>
    <t>3PLAND</t>
  </si>
  <si>
    <t>INE105C01023</t>
  </si>
  <si>
    <t>Part Profit of Rs.40/-</t>
  </si>
  <si>
    <t>KREBSBIO</t>
  </si>
  <si>
    <t>INE268B01013</t>
  </si>
  <si>
    <t>NSIL</t>
  </si>
  <si>
    <t>INE023A01030</t>
  </si>
  <si>
    <t>NIBL</t>
  </si>
  <si>
    <t>INE047O01014</t>
  </si>
  <si>
    <t>NILASPACES</t>
  </si>
  <si>
    <t>INE00S901012</t>
  </si>
  <si>
    <t>TREJHARA</t>
  </si>
  <si>
    <t>INE00CA01015</t>
  </si>
  <si>
    <t>705-715</t>
  </si>
  <si>
    <t>21STCENMGM</t>
  </si>
  <si>
    <t>INE253B01015</t>
  </si>
  <si>
    <t>DVL</t>
  </si>
  <si>
    <t>REMSONSIND</t>
  </si>
  <si>
    <t>INE474C01015</t>
  </si>
  <si>
    <t>GANGESSECU</t>
  </si>
  <si>
    <t>INE335W01016</t>
  </si>
  <si>
    <t>890-900</t>
  </si>
  <si>
    <t>JMA</t>
  </si>
  <si>
    <t>INE412C01015</t>
  </si>
  <si>
    <t>NKIND</t>
  </si>
  <si>
    <t>INE542C01019</t>
  </si>
  <si>
    <t>CUBEXTUB</t>
  </si>
  <si>
    <t>INE144D01012</t>
  </si>
  <si>
    <t>ONELIFECAP</t>
  </si>
  <si>
    <t>INE912L01015</t>
  </si>
  <si>
    <t>ICICILIQ</t>
  </si>
  <si>
    <t>INF109KC1KT9</t>
  </si>
  <si>
    <t>Profit of Rs.18/-</t>
  </si>
  <si>
    <t>INE137I01015</t>
  </si>
  <si>
    <t>SUJANAUNI</t>
  </si>
  <si>
    <t>INE216G01011</t>
  </si>
  <si>
    <t>TORNTPHARM JAN FUT</t>
  </si>
  <si>
    <t>BAJAJCON</t>
  </si>
  <si>
    <t>IDFCFIRSTB</t>
  </si>
  <si>
    <t>INE844O01030</t>
  </si>
  <si>
    <t>BANARBEADS</t>
  </si>
  <si>
    <t>INE655B01011</t>
  </si>
  <si>
    <t>BIL</t>
  </si>
  <si>
    <t>INE828A01016</t>
  </si>
  <si>
    <t>DALBHARAT</t>
  </si>
  <si>
    <t>INE00R701025</t>
  </si>
  <si>
    <t>BSLGOLDETF</t>
  </si>
  <si>
    <t>INF209K01HT2</t>
  </si>
  <si>
    <t>DELTAMAGNT</t>
  </si>
  <si>
    <t>INE393A01011</t>
  </si>
  <si>
    <t>CESCVENT</t>
  </si>
  <si>
    <t>INE425Y01011</t>
  </si>
  <si>
    <t>CONSOFINVT</t>
  </si>
  <si>
    <t>INE025A01027</t>
  </si>
  <si>
    <t>SAGARDEEP</t>
  </si>
  <si>
    <t>INE976T01013</t>
  </si>
  <si>
    <t>SPENCERS</t>
  </si>
  <si>
    <t>INE020801028</t>
  </si>
  <si>
    <t>UTISENSETF</t>
  </si>
  <si>
    <t>INF789FB1X58</t>
  </si>
  <si>
    <t>HNGSNGBEES</t>
  </si>
  <si>
    <t>INF732E01227</t>
  </si>
  <si>
    <t>JOCIL</t>
  </si>
  <si>
    <t>INE839G01010</t>
  </si>
  <si>
    <t>HDFCSENETF</t>
  </si>
  <si>
    <t>INF179KB1KQ1</t>
  </si>
  <si>
    <t>XELPMOC</t>
  </si>
  <si>
    <t>INE01P501012</t>
  </si>
  <si>
    <t>AHLEAST</t>
  </si>
  <si>
    <t>INE926K01017</t>
  </si>
  <si>
    <t>ZENITHEXPO</t>
  </si>
  <si>
    <t>INE058B01018</t>
  </si>
  <si>
    <t>SHAILJA</t>
  </si>
  <si>
    <t>PALASHSECU</t>
  </si>
  <si>
    <t>INE471W01019</t>
  </si>
  <si>
    <t>SHRIPISTON</t>
  </si>
  <si>
    <t>INE526E01018</t>
  </si>
  <si>
    <t>Loss of Rs.26.9/-</t>
  </si>
  <si>
    <t>CHALET</t>
  </si>
  <si>
    <t>INE427F01016</t>
  </si>
  <si>
    <t>PKTEA</t>
  </si>
  <si>
    <t>INE431F01018</t>
  </si>
  <si>
    <t>RADAAN</t>
  </si>
  <si>
    <t>INE874F01027</t>
  </si>
  <si>
    <t>UTINEXT50</t>
  </si>
  <si>
    <t>INF789FC1N82</t>
  </si>
  <si>
    <t>PARABDRUGS</t>
  </si>
  <si>
    <t>INE618H01016</t>
  </si>
  <si>
    <t>TCIDEVELOP</t>
  </si>
  <si>
    <t>INE662L01016</t>
  </si>
  <si>
    <t>Loss of Rs.14.40/-</t>
  </si>
  <si>
    <t>KESARENT</t>
  </si>
  <si>
    <t>INE133B01019</t>
  </si>
  <si>
    <t>BIOFILCHEM</t>
  </si>
  <si>
    <t>INE829A01014</t>
  </si>
  <si>
    <t>EQ30</t>
  </si>
  <si>
    <t>INF754K01EM9</t>
  </si>
  <si>
    <t>ROHITFERRO</t>
  </si>
  <si>
    <t>INE248H01012</t>
  </si>
  <si>
    <t>ORIENTLTD</t>
  </si>
  <si>
    <t>INE609C01024</t>
  </si>
  <si>
    <t>EUROCERA</t>
  </si>
  <si>
    <t>INE649H01011</t>
  </si>
  <si>
    <t>TANTIACONS</t>
  </si>
  <si>
    <t>INE388G01018</t>
  </si>
  <si>
    <t>MOTOGENFIN</t>
  </si>
  <si>
    <t>INE861B01015</t>
  </si>
  <si>
    <t>PRADIP</t>
  </si>
  <si>
    <t>INE495J01015</t>
  </si>
  <si>
    <t>WINSOME</t>
  </si>
  <si>
    <t>INE784B01035</t>
  </si>
  <si>
    <t>WIPL</t>
  </si>
  <si>
    <t>INE215F01023</t>
  </si>
  <si>
    <t>BVCL</t>
  </si>
  <si>
    <t>INE139I01011</t>
  </si>
  <si>
    <t>MAHAPEXLTD</t>
  </si>
  <si>
    <t>INE843B01013</t>
  </si>
  <si>
    <t>370-375</t>
  </si>
  <si>
    <t>HAVISHA</t>
  </si>
  <si>
    <t>INE293B01029</t>
  </si>
  <si>
    <t>MODIRUBBER</t>
  </si>
  <si>
    <t>INE832A01018</t>
  </si>
  <si>
    <t>INE919I01024</t>
  </si>
  <si>
    <t>RETFMID150</t>
  </si>
  <si>
    <t>INF204KB1V68</t>
  </si>
  <si>
    <t>1877-1883</t>
  </si>
  <si>
    <t>KAUSHALYA</t>
  </si>
  <si>
    <t>INE234I01010</t>
  </si>
  <si>
    <t>SPENTEX</t>
  </si>
  <si>
    <t>INE376C01020</t>
  </si>
  <si>
    <t>WSI</t>
  </si>
  <si>
    <t>INE100D01014</t>
  </si>
  <si>
    <t>XLENERGY</t>
  </si>
  <si>
    <t>INE183H01011</t>
  </si>
  <si>
    <t>AXISNIFTY</t>
  </si>
  <si>
    <t>INF846K01ZL0</t>
  </si>
  <si>
    <t>BSLNIFTY</t>
  </si>
  <si>
    <t>INF209K01IR4</t>
  </si>
  <si>
    <t>IMPEXFERRO</t>
  </si>
  <si>
    <t>INE691G01015</t>
  </si>
  <si>
    <t>KALYANIFRG</t>
  </si>
  <si>
    <t>INE314G01014</t>
  </si>
  <si>
    <t>LICNETFGSC</t>
  </si>
  <si>
    <t>INF767K01MV5</t>
  </si>
  <si>
    <t>MAN50ETF</t>
  </si>
  <si>
    <t>INF769K01EG9</t>
  </si>
  <si>
    <t>SEPOWER</t>
  </si>
  <si>
    <t>INE735M01018</t>
  </si>
  <si>
    <t>335-345</t>
  </si>
  <si>
    <t>Loss of Rs.158/-</t>
  </si>
  <si>
    <t>Loss of Rs.92.5/-</t>
  </si>
  <si>
    <t>Loss of Rs.64.5/-</t>
  </si>
  <si>
    <t>500-510</t>
  </si>
  <si>
    <t>BSOFT</t>
  </si>
  <si>
    <t>NISHIL SURENDRABHAI MARFATIA</t>
  </si>
  <si>
    <t>PROFINC</t>
  </si>
  <si>
    <t>Jet Airways (India) Ltd.</t>
  </si>
  <si>
    <t>TOWER RESEARCH CAPITAL MARKETS INDIA PRIVATE LIMITED</t>
  </si>
  <si>
    <t>ALPHAGREP SECURITIES PRIVATE LIMITED</t>
  </si>
  <si>
    <t>HOTELRUGBY</t>
  </si>
  <si>
    <t>INE275F01019</t>
  </si>
  <si>
    <t>IITL</t>
  </si>
  <si>
    <t>INE886A01014</t>
  </si>
  <si>
    <t>SALORAINTL</t>
  </si>
  <si>
    <t>INE924A01013</t>
  </si>
  <si>
    <t>TORNTPHARM MAR FUT</t>
  </si>
  <si>
    <t>Profit of Rs.17.5/-</t>
  </si>
  <si>
    <t>879-884</t>
  </si>
  <si>
    <t>LT Mar 1320 CE</t>
  </si>
  <si>
    <t>LT Mar 1360 CE</t>
  </si>
  <si>
    <t>BATAINDIA MAR FUT</t>
  </si>
  <si>
    <t xml:space="preserve">BATAINDIA MAR 1240 PE </t>
  </si>
  <si>
    <t>435-425</t>
  </si>
  <si>
    <t xml:space="preserve">Retail Research Technical Calls &amp; Fundamental Performance Report for the month of March -2019 </t>
  </si>
  <si>
    <t>BCP</t>
  </si>
  <si>
    <t>ANUP</t>
  </si>
  <si>
    <t>ANGIND</t>
  </si>
  <si>
    <t>INE017D01010</t>
  </si>
  <si>
    <t>INE294Z01018</t>
  </si>
  <si>
    <t>CRMFGETF</t>
  </si>
  <si>
    <t>INF760K01BR1</t>
  </si>
  <si>
    <t>CYBERMEDIA</t>
  </si>
  <si>
    <t>INE278G01037</t>
  </si>
  <si>
    <t>EUROMULTI</t>
  </si>
  <si>
    <t>INE063J01011</t>
  </si>
  <si>
    <t>IVZINGOLD</t>
  </si>
  <si>
    <t>INF205K01361</t>
  </si>
  <si>
    <t>LFIC</t>
  </si>
  <si>
    <t>INE850E01012</t>
  </si>
  <si>
    <t>MASKINVEST</t>
  </si>
  <si>
    <t>INE885F01015</t>
  </si>
  <si>
    <t>NTL</t>
  </si>
  <si>
    <t>INE333I01036</t>
  </si>
  <si>
    <t>RAMGOPOLY</t>
  </si>
  <si>
    <t>INE410D01017</t>
  </si>
  <si>
    <t>SABEVENTS</t>
  </si>
  <si>
    <t>INE860T01019</t>
  </si>
  <si>
    <t>SGL</t>
  </si>
  <si>
    <t>INE353H01010</t>
  </si>
  <si>
    <t>SHARIABEES</t>
  </si>
  <si>
    <t>INF732E01128</t>
  </si>
  <si>
    <t>VIMALOIL</t>
  </si>
  <si>
    <t>INE067D01015</t>
  </si>
  <si>
    <t>WELINV</t>
  </si>
  <si>
    <t>INE389K01018</t>
  </si>
  <si>
    <t>INDUSINDBK MAR FUT</t>
  </si>
  <si>
    <t>1550-1560</t>
  </si>
  <si>
    <t>Profit of Rs.18.5/-</t>
  </si>
  <si>
    <t>Profit of Rs.3.25/-</t>
  </si>
  <si>
    <t>TATAMOTORS MAR FUT</t>
  </si>
  <si>
    <t>Loss of Rs 6.5/-</t>
  </si>
  <si>
    <t>UnSuccessful</t>
  </si>
  <si>
    <t>ASIANPAINT MAR FUT</t>
  </si>
  <si>
    <t>Profit of Rs.11/-</t>
  </si>
  <si>
    <t>NIFTY 07-Mar 10850 PE</t>
  </si>
  <si>
    <t>80-100</t>
  </si>
  <si>
    <t>Profit of Rs.11.5/-</t>
  </si>
  <si>
    <t>NIFTY MAR</t>
  </si>
  <si>
    <t>Profit of Rs.9/-</t>
  </si>
  <si>
    <t>Loss of Rs 22.5/-</t>
  </si>
  <si>
    <t>COLPAL MAR FUT</t>
  </si>
  <si>
    <t>BEML Limited</t>
  </si>
  <si>
    <t>ARIHANT</t>
  </si>
  <si>
    <t>INE413D01011</t>
  </si>
  <si>
    <t>EBANK</t>
  </si>
  <si>
    <t>INF754K01EL1</t>
  </si>
  <si>
    <t>JAIHINDPRO</t>
  </si>
  <si>
    <t>INE343D01010</t>
  </si>
  <si>
    <t>KHAITANELE</t>
  </si>
  <si>
    <t>INE761A01019</t>
  </si>
  <si>
    <t>KHANDSE</t>
  </si>
  <si>
    <t>INE060B01014</t>
  </si>
  <si>
    <t>MELSTAR</t>
  </si>
  <si>
    <t>INE817A01019</t>
  </si>
  <si>
    <t>REGENCERAM</t>
  </si>
  <si>
    <t>INE277C01012</t>
  </si>
  <si>
    <t>TARAPUR</t>
  </si>
  <si>
    <t>INE747K01017</t>
  </si>
  <si>
    <t>THOMASCOTT</t>
  </si>
  <si>
    <t>INE480M01011</t>
  </si>
  <si>
    <t>TIMESGTY</t>
  </si>
  <si>
    <t>INE289C01025</t>
  </si>
  <si>
    <t>Loss of Rs.125/-</t>
  </si>
  <si>
    <t>Profit of Rs.4.5/-</t>
  </si>
  <si>
    <t>38-37</t>
  </si>
  <si>
    <t>PIDILITIND MAR FUT</t>
  </si>
  <si>
    <t>Loss of Rs.21/-</t>
  </si>
  <si>
    <t>HDFCBANK MAR 2100 CE</t>
  </si>
  <si>
    <t>7010-7040</t>
  </si>
  <si>
    <t>7500-7600</t>
  </si>
  <si>
    <t>Part Profit of Rs.31.5/-</t>
  </si>
  <si>
    <t>SUNPHARMA MAR FUT</t>
  </si>
  <si>
    <t>Profit of Rs.9.5/-</t>
  </si>
  <si>
    <t>GUJHYSPIN</t>
  </si>
  <si>
    <t>SAMIR HARSHAD MEHTA</t>
  </si>
  <si>
    <t>BLUECOAST</t>
  </si>
  <si>
    <t>INE472B01011</t>
  </si>
  <si>
    <t>KHAITANLTD</t>
  </si>
  <si>
    <t>INE731C01018</t>
  </si>
  <si>
    <t>STINDIA</t>
  </si>
  <si>
    <t>INE090C01019</t>
  </si>
  <si>
    <t>TECHIN</t>
  </si>
  <si>
    <t>INE778A01021</t>
  </si>
  <si>
    <t>UMESLTD</t>
  </si>
  <si>
    <t>INE240C01028</t>
  </si>
  <si>
    <t>HINDUNILVR MAR FUT</t>
  </si>
  <si>
    <t>1719-1722</t>
  </si>
  <si>
    <t>Profit of Rs.20/-</t>
  </si>
  <si>
    <t>Profit of Rs.1.4/-</t>
  </si>
  <si>
    <t>345-335</t>
  </si>
  <si>
    <t>Profit of Rs.14/-</t>
  </si>
  <si>
    <t>Profit of Rs.5/-</t>
  </si>
  <si>
    <t>BSOFT MAR FUT</t>
  </si>
  <si>
    <t>ASHOKLEY 90 PE MAR</t>
  </si>
  <si>
    <t>Profit of Rs.0.45/-</t>
  </si>
  <si>
    <t>457-458</t>
  </si>
  <si>
    <t>825-830</t>
  </si>
  <si>
    <t>720-730</t>
  </si>
  <si>
    <t>Profit of Rs.7.5/-</t>
  </si>
  <si>
    <t>Loss of Rs.52/-</t>
  </si>
  <si>
    <t>ACHINTYA SECURITIES PVT. LTD.</t>
  </si>
  <si>
    <t>DGL</t>
  </si>
  <si>
    <t>ASHOK KUMAR PODDAR</t>
  </si>
  <si>
    <t>IFL</t>
  </si>
  <si>
    <t>TIA ENTERPRISES PRIVATE LIMITED</t>
  </si>
  <si>
    <t>INDIA FINSEC LIMITED</t>
  </si>
  <si>
    <t>SACHEMT</t>
  </si>
  <si>
    <t>AMIT KANTILAL KOTHARI</t>
  </si>
  <si>
    <t>RAJESH SURYAKANT GANDHI HUF</t>
  </si>
  <si>
    <t>HIRAL KIRTI SAVLA</t>
  </si>
  <si>
    <t>YASH MANISH MEHTA</t>
  </si>
  <si>
    <t>SUPERIOR</t>
  </si>
  <si>
    <t>MARGI JIGNESHBHAI SHAH</t>
  </si>
  <si>
    <t>ALPHA LEON ENTERPRISES LLP</t>
  </si>
  <si>
    <t>SINTERCOM</t>
  </si>
  <si>
    <t>Sintercom India Limited</t>
  </si>
  <si>
    <t>BELLWETHER CAPITAL PRIVATE LIMITED</t>
  </si>
  <si>
    <t>MULTIPLEX CAPITAL LTD.</t>
  </si>
  <si>
    <t>Vikas EcoTech Limited</t>
  </si>
  <si>
    <t>IDFNIFTYET</t>
  </si>
  <si>
    <t>INF194KA1U07</t>
  </si>
  <si>
    <t>INTEGRA</t>
  </si>
  <si>
    <t>INE418N01027</t>
  </si>
  <si>
    <t>JIKIND</t>
  </si>
  <si>
    <t>INE026B01049</t>
  </si>
  <si>
    <t>NIFTYEES</t>
  </si>
  <si>
    <t>INF754K01EK3</t>
  </si>
  <si>
    <t>QNIFTY</t>
  </si>
  <si>
    <t>INF082J01028</t>
  </si>
  <si>
    <t>QUINTEGRA</t>
  </si>
  <si>
    <t>INE033B01011</t>
  </si>
  <si>
    <t>Loss of Rs 22/-</t>
  </si>
  <si>
    <t>Profit of Rs.15/-</t>
  </si>
  <si>
    <t>1045-1050</t>
  </si>
  <si>
    <t>990-980</t>
  </si>
  <si>
    <t>Loss of Rs 4.5/-</t>
  </si>
  <si>
    <t>1318-1322</t>
  </si>
  <si>
    <t>1250-1240</t>
  </si>
  <si>
    <t xml:space="preserve">ULTRACEMCO MAR FUT </t>
  </si>
  <si>
    <t>3920-3930</t>
  </si>
  <si>
    <t>ULTRACEMCO MAR 3800 PE</t>
  </si>
  <si>
    <t>55-60</t>
  </si>
  <si>
    <t>GAIL 320 PE MAR</t>
  </si>
  <si>
    <t>Loss of Rs.0.8/-</t>
  </si>
  <si>
    <t>Profit of Rs.12/-</t>
  </si>
  <si>
    <t>392-395</t>
  </si>
  <si>
    <t>375-370</t>
  </si>
  <si>
    <t>LT 1340 PE MAR</t>
  </si>
  <si>
    <t>45-50</t>
  </si>
  <si>
    <t>Profit of Rs.6/-</t>
  </si>
  <si>
    <t>AMARAJABAT MAR FUT</t>
  </si>
  <si>
    <t xml:space="preserve">739-741 </t>
  </si>
  <si>
    <t>67-68</t>
  </si>
  <si>
    <t>63-61</t>
  </si>
  <si>
    <t>1770-1780</t>
  </si>
  <si>
    <t>1860-1880</t>
  </si>
  <si>
    <t>1389-1391</t>
  </si>
  <si>
    <t>TATACHEM MAR FUT</t>
  </si>
  <si>
    <t>575-577</t>
  </si>
  <si>
    <t>Part Profit of Rs.11.5/-</t>
  </si>
  <si>
    <t>AMBUJACEM MAR FUT</t>
  </si>
  <si>
    <t>227-228</t>
  </si>
  <si>
    <t>218-220</t>
  </si>
  <si>
    <t>CHANDRAKANT RATHI INNOVATIONS &amp; PROJECTS PVT LTD</t>
  </si>
  <si>
    <t>ATHARVA GREEN ECOTECH LLP</t>
  </si>
  <si>
    <t>ORBIMED ASIA III MAURITIUS LIMITED</t>
  </si>
  <si>
    <t>ALEXANDER</t>
  </si>
  <si>
    <t>KAHAR NIKLESH KANAIYABHAI</t>
  </si>
  <si>
    <t>OMSHANTHI COMMODITIES</t>
  </si>
  <si>
    <t>AVADH MATERIAL AND EQUIPMENT SUPPLIERS LLP</t>
  </si>
  <si>
    <t>ASHARI</t>
  </si>
  <si>
    <t>ARCADIA SHARE &amp; STOCK BROKERS PVT. LTD</t>
  </si>
  <si>
    <t>VIJAY KUMAR AGGARWAL</t>
  </si>
  <si>
    <t>SHOBHA RAVI KAPOOR</t>
  </si>
  <si>
    <t>BALTE</t>
  </si>
  <si>
    <t>CHETAN RASIKLAL SHAH</t>
  </si>
  <si>
    <t>DANUBE</t>
  </si>
  <si>
    <t>HELI JATIN SHAH</t>
  </si>
  <si>
    <t>RAMCHANDRAN KRISHNAN NAIR</t>
  </si>
  <si>
    <t>DHIRAJ JAIN</t>
  </si>
  <si>
    <t>ESCORP</t>
  </si>
  <si>
    <t>SHAH MUKESHKUMAR BABULAL</t>
  </si>
  <si>
    <t>PANKAJ PIYUSH TRADE AND INVESTMENT LTD</t>
  </si>
  <si>
    <t>AMARKUMAR SHAH HIRAL</t>
  </si>
  <si>
    <t>FSSPL</t>
  </si>
  <si>
    <t>NAVEEN GUPTA</t>
  </si>
  <si>
    <t>DIPAK GANPATBHAI SAKARIYA</t>
  </si>
  <si>
    <t>DHAVAL VIPULBHAI SHAH</t>
  </si>
  <si>
    <t>GGENG</t>
  </si>
  <si>
    <t>SHRENI SHARES PRIVATE LIMITED</t>
  </si>
  <si>
    <t>ZEN INVESTMENTS</t>
  </si>
  <si>
    <t>AKSHAY J. DOSHI HUF</t>
  </si>
  <si>
    <t>KRISHNA PRASAD CHIGURUPATI</t>
  </si>
  <si>
    <t>SUNIL GOUR</t>
  </si>
  <si>
    <t>INDSILHYD</t>
  </si>
  <si>
    <t>JAGARTIUS UNIVERSAL</t>
  </si>
  <si>
    <t>AMANSA HOLDINGS PRIVATE LIMITED</t>
  </si>
  <si>
    <t>LOHIASEC</t>
  </si>
  <si>
    <t>KOTIRATAN DISTRIBUTORS PRIVATE LIMITED</t>
  </si>
  <si>
    <t>PUSHTI DISTRIBUTORS PRIVATE LIMITED</t>
  </si>
  <si>
    <t>MIL</t>
  </si>
  <si>
    <t>NARESH JAYANTILAL SHAH</t>
  </si>
  <si>
    <t>SANJAY JAYKANT SHAH</t>
  </si>
  <si>
    <t>MONEYBOXX</t>
  </si>
  <si>
    <t>NEERAJ KUMAR GARG</t>
  </si>
  <si>
    <t>ARYAMAN BROKING LIMITED</t>
  </si>
  <si>
    <t>PADMAIND</t>
  </si>
  <si>
    <t>RICHI DILIP DOSHI</t>
  </si>
  <si>
    <t>BABA BHOOTHNATH NIRMAN PVT LTD</t>
  </si>
  <si>
    <t>SWAL LIMITED</t>
  </si>
  <si>
    <t>RAJESH SURYAKANT GANDHI</t>
  </si>
  <si>
    <t>BP COMTRADE PVT LTD</t>
  </si>
  <si>
    <t>MANOJ MAHNOT (HUF) .</t>
  </si>
  <si>
    <t>SAMIR PRAKASH MEHTA</t>
  </si>
  <si>
    <t>KUSUM AGARWAL</t>
  </si>
  <si>
    <t>SATISH KUMAR DALMIYA</t>
  </si>
  <si>
    <t>AJAY BASUDEO MODI HUF</t>
  </si>
  <si>
    <t>VIKAS JAGDISHCHANDRA SINGHANIA</t>
  </si>
  <si>
    <t>SHISHIND</t>
  </si>
  <si>
    <t>BEELINE BROKING LIMITED</t>
  </si>
  <si>
    <t>SPCAPIT</t>
  </si>
  <si>
    <t>ADVANI PRIVATE LIMITED</t>
  </si>
  <si>
    <t>SSPDL</t>
  </si>
  <si>
    <t>CHERUKURI RAMAKRISHNA</t>
  </si>
  <si>
    <t>DEEPAK GAUR</t>
  </si>
  <si>
    <t>CLARICENT ADVISORY SERVICES LLP</t>
  </si>
  <si>
    <t>GAGANDEEP CREDIT CAPITAL PRIVATE LIMITED</t>
  </si>
  <si>
    <t>RELIANCE MUTUAL FUND</t>
  </si>
  <si>
    <t>IMPAX ENVIRONMENTAL MARKETS PLC</t>
  </si>
  <si>
    <t>TOKYOFIN</t>
  </si>
  <si>
    <t>KUSHALCHANDRA JASRAJJI MODY</t>
  </si>
  <si>
    <t>PRIYAJ HARESH SHAH</t>
  </si>
  <si>
    <t>TPLPLAST</t>
  </si>
  <si>
    <t>JITAL ASHISH THAKER</t>
  </si>
  <si>
    <t>RITESH KUMAR AGARWAL</t>
  </si>
  <si>
    <t>PINKI AGARWAL</t>
  </si>
  <si>
    <t>DHRUV MANMOHAN SAWHNEY</t>
  </si>
  <si>
    <t>RATI SAWHNEY</t>
  </si>
  <si>
    <t>AZIM PREMJI TRUST</t>
  </si>
  <si>
    <t>Advanced Enzyme Tech Ltd</t>
  </si>
  <si>
    <t>The Anup Engineering Ltd</t>
  </si>
  <si>
    <t>Elgi Equipments Ltd</t>
  </si>
  <si>
    <t>SBI MUTUAL FUND</t>
  </si>
  <si>
    <t>IRISDOREME</t>
  </si>
  <si>
    <t>Iris Clothings Limited</t>
  </si>
  <si>
    <t>AJINKYA MERCANTILE PRIVATE LTD</t>
  </si>
  <si>
    <t>DISCORD EXIM PRIVATE LIMITED</t>
  </si>
  <si>
    <t>Laurus Labs Limited</t>
  </si>
  <si>
    <t>Poddar Pigments Limited</t>
  </si>
  <si>
    <t>INTEGRATED ENTERPRISES (INDIA) PRIVATE LIMITED</t>
  </si>
  <si>
    <t>Reliance Indl Infra Ltd</t>
  </si>
  <si>
    <t>EKTA MANAVADARIYA</t>
  </si>
  <si>
    <t>Sequent Scientific Ltd.</t>
  </si>
  <si>
    <t>Sical Logistics Limited</t>
  </si>
  <si>
    <t>Solara Active Pha Sci Ltd</t>
  </si>
  <si>
    <t>Suzlon Energy Limited</t>
  </si>
  <si>
    <t>SHARE INDIA SECURITIES LIMITED</t>
  </si>
  <si>
    <t>TPL Plastech Limited</t>
  </si>
  <si>
    <t>ACHINTYA SECURITIES PRIVATE LIMITED</t>
  </si>
  <si>
    <t>AGARWAL PINKI</t>
  </si>
  <si>
    <t>Xelpmoc Design</t>
  </si>
  <si>
    <t>THE RAM FUND LP</t>
  </si>
  <si>
    <t>UNIVERSITY OF NOTRE DAME DU LAC</t>
  </si>
  <si>
    <t>AUM SARVAGYAYA PARTNERS</t>
  </si>
  <si>
    <t>INTEGRATED INVESTMENT MANAGEMENT SERVICES LLP</t>
  </si>
  <si>
    <t>GAGANDEEP CREDIT CAPITAL PVT. LTD.</t>
  </si>
  <si>
    <t>JAGDISH N MASTER</t>
  </si>
  <si>
    <t>WASHINGTON UNIVERSITY CHANAKYA CAPITAL PARTNERS</t>
  </si>
</sst>
</file>

<file path=xl/styles.xml><?xml version="1.0" encoding="utf-8"?>
<styleSheet xmlns="http://schemas.openxmlformats.org/spreadsheetml/2006/main">
  <numFmts count="4">
    <numFmt numFmtId="164" formatCode="d\-mmm\-yyyy"/>
    <numFmt numFmtId="165" formatCode="[$-409]d\-mmm;@"/>
    <numFmt numFmtId="166" formatCode="d\-mmm;@"/>
    <numFmt numFmtId="167" formatCode="d\ mmm\ yy"/>
  </numFmts>
  <fonts count="70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6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sz val="8"/>
      <name val="MS Sans Serif"/>
      <family val="2"/>
    </font>
    <font>
      <b/>
      <sz val="8"/>
      <name val="Arial"/>
      <family val="2"/>
    </font>
    <font>
      <b/>
      <sz val="9"/>
      <name val="MS Sans Serif"/>
      <family val="2"/>
    </font>
    <font>
      <sz val="9"/>
      <name val="MS Sans Serif"/>
      <family val="2"/>
    </font>
    <font>
      <b/>
      <sz val="8"/>
      <name val="Device Font 10cpi"/>
      <family val="3"/>
    </font>
    <font>
      <b/>
      <sz val="8"/>
      <color indexed="10"/>
      <name val="MS Sans Serif"/>
      <family val="2"/>
    </font>
    <font>
      <b/>
      <sz val="8"/>
      <color indexed="8"/>
      <name val="Device Font 10cpi"/>
      <family val="3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9"/>
      <color indexed="10"/>
      <name val="MS Sans Serif"/>
      <family val="2"/>
    </font>
    <font>
      <b/>
      <sz val="10"/>
      <color indexed="10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16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2B2C33"/>
      <name val="Arial"/>
      <family val="2"/>
    </font>
  </fonts>
  <fills count="7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6" tint="0.59999389629810485"/>
        <bgColor indexed="38"/>
      </patternFill>
    </fill>
    <fill>
      <patternFill patternType="solid">
        <fgColor theme="5" tint="0.39997558519241921"/>
        <bgColor indexed="46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36"/>
      </patternFill>
    </fill>
    <fill>
      <patternFill patternType="solid">
        <fgColor theme="5" tint="0.39997558519241921"/>
        <bgColor indexed="51"/>
      </patternFill>
    </fill>
    <fill>
      <patternFill patternType="solid">
        <fgColor theme="6" tint="0.59999389629810485"/>
        <bgColor indexed="51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46"/>
      </patternFill>
    </fill>
    <fill>
      <patternFill patternType="solid">
        <fgColor theme="0"/>
        <bgColor indexed="31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9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2" fillId="0" borderId="0"/>
    <xf numFmtId="0" fontId="42" fillId="23" borderId="7" applyNumberForma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4" fillId="23" borderId="7" applyNumberFormat="0" applyAlignment="0" applyProtection="0"/>
    <xf numFmtId="9" fontId="4" fillId="0" borderId="0" applyFill="0" applyBorder="0" applyAlignment="0" applyProtection="0"/>
    <xf numFmtId="0" fontId="48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3" fillId="0" borderId="0"/>
    <xf numFmtId="0" fontId="3" fillId="60" borderId="40" applyNumberFormat="0" applyFont="0" applyAlignment="0" applyProtection="0"/>
    <xf numFmtId="0" fontId="61" fillId="55" borderId="41" applyNumberFormat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2" fillId="60" borderId="40" applyNumberFormat="0" applyFont="0" applyAlignment="0" applyProtection="0"/>
    <xf numFmtId="9" fontId="2" fillId="0" borderId="0" applyFont="0" applyFill="0" applyBorder="0" applyAlignment="0" applyProtection="0"/>
    <xf numFmtId="0" fontId="4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0" applyNumberFormat="0" applyFont="0" applyAlignment="0" applyProtection="0"/>
    <xf numFmtId="0" fontId="61" fillId="55" borderId="41" applyNumberFormat="0" applyAlignment="0" applyProtection="0"/>
    <xf numFmtId="9" fontId="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0" applyNumberFormat="0" applyFont="0" applyAlignment="0" applyProtection="0"/>
    <xf numFmtId="0" fontId="61" fillId="55" borderId="41" applyNumberFormat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</cellStyleXfs>
  <cellXfs count="510">
    <xf numFmtId="0" fontId="0" fillId="0" borderId="0" xfId="0"/>
    <xf numFmtId="0" fontId="0" fillId="24" borderId="0" xfId="0" applyFill="1"/>
    <xf numFmtId="0" fontId="22" fillId="25" borderId="0" xfId="0" applyFont="1" applyFill="1" applyAlignment="1">
      <alignment horizontal="center"/>
    </xf>
    <xf numFmtId="0" fontId="22" fillId="25" borderId="0" xfId="0" applyFont="1" applyFill="1" applyAlignment="1"/>
    <xf numFmtId="0" fontId="22" fillId="24" borderId="0" xfId="0" applyFont="1" applyFill="1" applyAlignment="1"/>
    <xf numFmtId="0" fontId="22" fillId="24" borderId="0" xfId="0" applyFont="1" applyFill="1"/>
    <xf numFmtId="0" fontId="23" fillId="24" borderId="0" xfId="0" applyFont="1" applyFill="1"/>
    <xf numFmtId="0" fontId="0" fillId="24" borderId="0" xfId="0" applyFont="1" applyFill="1" applyAlignment="1">
      <alignment horizontal="center"/>
    </xf>
    <xf numFmtId="0" fontId="0" fillId="24" borderId="0" xfId="0" applyFont="1" applyFill="1" applyAlignment="1"/>
    <xf numFmtId="0" fontId="0" fillId="24" borderId="0" xfId="0" applyFont="1" applyFill="1"/>
    <xf numFmtId="15" fontId="24" fillId="24" borderId="0" xfId="0" applyNumberFormat="1" applyFont="1" applyFill="1"/>
    <xf numFmtId="0" fontId="26" fillId="24" borderId="0" xfId="34" applyNumberFormat="1" applyFont="1" applyFill="1" applyBorder="1" applyAlignment="1" applyProtection="1">
      <alignment horizontal="center" vertical="center" wrapText="1"/>
    </xf>
    <xf numFmtId="0" fontId="27" fillId="24" borderId="0" xfId="0" applyFont="1" applyFill="1"/>
    <xf numFmtId="0" fontId="0" fillId="24" borderId="0" xfId="0" applyFill="1" applyBorder="1" applyAlignment="1">
      <alignment horizontal="center" vertical="center" wrapText="1"/>
    </xf>
    <xf numFmtId="0" fontId="24" fillId="8" borderId="1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0" fillId="24" borderId="12" xfId="0" applyFont="1" applyFill="1" applyBorder="1" applyAlignment="1">
      <alignment horizontal="center"/>
    </xf>
    <xf numFmtId="0" fontId="0" fillId="24" borderId="13" xfId="0" applyFont="1" applyFill="1" applyBorder="1"/>
    <xf numFmtId="0" fontId="0" fillId="24" borderId="0" xfId="0" applyFill="1" applyBorder="1"/>
    <xf numFmtId="0" fontId="0" fillId="0" borderId="0" xfId="0" applyBorder="1"/>
    <xf numFmtId="0" fontId="0" fillId="25" borderId="0" xfId="0" applyFont="1" applyFill="1"/>
    <xf numFmtId="0" fontId="24" fillId="24" borderId="0" xfId="0" applyFont="1" applyFill="1"/>
    <xf numFmtId="0" fontId="29" fillId="24" borderId="0" xfId="0" applyFont="1" applyFill="1"/>
    <xf numFmtId="0" fontId="24" fillId="8" borderId="14" xfId="0" applyFont="1" applyFill="1" applyBorder="1" applyAlignment="1">
      <alignment horizontal="center" vertical="center" wrapText="1"/>
    </xf>
    <xf numFmtId="0" fontId="24" fillId="8" borderId="15" xfId="0" applyFont="1" applyFill="1" applyBorder="1" applyAlignment="1">
      <alignment horizontal="center" vertical="center" wrapText="1"/>
    </xf>
    <xf numFmtId="0" fontId="30" fillId="24" borderId="0" xfId="0" applyFont="1" applyFill="1"/>
    <xf numFmtId="0" fontId="31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right"/>
    </xf>
    <xf numFmtId="0" fontId="33" fillId="24" borderId="0" xfId="0" applyFont="1" applyFill="1" applyBorder="1"/>
    <xf numFmtId="0" fontId="33" fillId="24" borderId="0" xfId="0" applyFont="1" applyFill="1"/>
    <xf numFmtId="2" fontId="0" fillId="24" borderId="0" xfId="0" applyNumberFormat="1" applyFill="1"/>
    <xf numFmtId="0" fontId="0" fillId="25" borderId="0" xfId="0" applyFill="1"/>
    <xf numFmtId="2" fontId="0" fillId="25" borderId="0" xfId="0" applyNumberFormat="1" applyFill="1"/>
    <xf numFmtId="2" fontId="24" fillId="8" borderId="15" xfId="0" applyNumberFormat="1" applyFont="1" applyFill="1" applyBorder="1" applyAlignment="1">
      <alignment horizontal="center" vertical="center" wrapText="1"/>
    </xf>
    <xf numFmtId="2" fontId="32" fillId="24" borderId="0" xfId="0" applyNumberFormat="1" applyFont="1" applyFill="1" applyBorder="1" applyAlignment="1">
      <alignment horizontal="right"/>
    </xf>
    <xf numFmtId="0" fontId="34" fillId="24" borderId="0" xfId="0" applyFont="1" applyFill="1" applyBorder="1"/>
    <xf numFmtId="0" fontId="35" fillId="24" borderId="0" xfId="0" applyFont="1" applyFill="1" applyBorder="1"/>
    <xf numFmtId="4" fontId="32" fillId="24" borderId="0" xfId="0" applyNumberFormat="1" applyFont="1" applyFill="1" applyBorder="1" applyAlignment="1">
      <alignment horizontal="right"/>
    </xf>
    <xf numFmtId="0" fontId="36" fillId="24" borderId="0" xfId="0" applyFont="1" applyFill="1"/>
    <xf numFmtId="0" fontId="25" fillId="24" borderId="0" xfId="34" applyNumberFormat="1" applyFont="1" applyFill="1" applyBorder="1" applyAlignment="1" applyProtection="1">
      <alignment horizontal="left"/>
    </xf>
    <xf numFmtId="0" fontId="37" fillId="24" borderId="0" xfId="0" applyFont="1" applyFill="1" applyBorder="1" applyAlignment="1">
      <alignment horizontal="left"/>
    </xf>
    <xf numFmtId="0" fontId="38" fillId="24" borderId="0" xfId="0" applyFont="1" applyFill="1" applyBorder="1" applyAlignment="1">
      <alignment horizontal="left"/>
    </xf>
    <xf numFmtId="0" fontId="39" fillId="24" borderId="0" xfId="0" applyFont="1" applyFill="1"/>
    <xf numFmtId="0" fontId="35" fillId="24" borderId="0" xfId="0" applyFont="1" applyFill="1"/>
    <xf numFmtId="0" fontId="25" fillId="24" borderId="0" xfId="34" applyNumberFormat="1" applyFont="1" applyFill="1" applyBorder="1" applyAlignment="1" applyProtection="1"/>
    <xf numFmtId="0" fontId="24" fillId="0" borderId="0" xfId="0" applyFont="1"/>
    <xf numFmtId="15" fontId="39" fillId="24" borderId="0" xfId="0" applyNumberFormat="1" applyFont="1" applyFill="1"/>
    <xf numFmtId="15" fontId="24" fillId="24" borderId="0" xfId="0" applyNumberFormat="1" applyFont="1" applyFill="1" applyBorder="1"/>
    <xf numFmtId="0" fontId="0" fillId="24" borderId="0" xfId="0" applyFill="1" applyAlignment="1">
      <alignment horizontal="center"/>
    </xf>
    <xf numFmtId="0" fontId="28" fillId="24" borderId="0" xfId="0" applyFont="1" applyFill="1" applyBorder="1"/>
    <xf numFmtId="0" fontId="28" fillId="24" borderId="0" xfId="0" applyFont="1" applyFill="1" applyBorder="1" applyAlignment="1">
      <alignment horizontal="center"/>
    </xf>
    <xf numFmtId="164" fontId="40" fillId="24" borderId="0" xfId="0" applyNumberFormat="1" applyFont="1" applyFill="1" applyBorder="1" applyAlignment="1">
      <alignment horizontal="left" wrapText="1"/>
    </xf>
    <xf numFmtId="0" fontId="28" fillId="24" borderId="0" xfId="0" applyNumberFormat="1" applyFont="1" applyFill="1" applyBorder="1" applyAlignment="1">
      <alignment horizontal="center" wrapText="1"/>
    </xf>
    <xf numFmtId="2" fontId="28" fillId="24" borderId="0" xfId="0" applyNumberFormat="1" applyFont="1" applyFill="1" applyBorder="1" applyAlignment="1">
      <alignment wrapText="1"/>
    </xf>
    <xf numFmtId="0" fontId="28" fillId="24" borderId="0" xfId="0" applyNumberFormat="1" applyFont="1" applyFill="1" applyBorder="1" applyAlignment="1">
      <alignment horizontal="left" wrapText="1"/>
    </xf>
    <xf numFmtId="0" fontId="28" fillId="24" borderId="0" xfId="0" applyFont="1" applyFill="1" applyBorder="1" applyAlignment="1">
      <alignment horizontal="center" wrapText="1"/>
    </xf>
    <xf numFmtId="164" fontId="40" fillId="25" borderId="0" xfId="0" applyNumberFormat="1" applyFont="1" applyFill="1" applyBorder="1" applyAlignment="1">
      <alignment horizontal="left" wrapText="1"/>
    </xf>
    <xf numFmtId="0" fontId="28" fillId="25" borderId="0" xfId="0" applyNumberFormat="1" applyFont="1" applyFill="1" applyBorder="1" applyAlignment="1">
      <alignment horizontal="center" wrapText="1"/>
    </xf>
    <xf numFmtId="2" fontId="28" fillId="25" borderId="0" xfId="0" applyNumberFormat="1" applyFont="1" applyFill="1" applyBorder="1" applyAlignment="1">
      <alignment wrapText="1"/>
    </xf>
    <xf numFmtId="0" fontId="28" fillId="25" borderId="0" xfId="0" applyNumberFormat="1" applyFont="1" applyFill="1" applyBorder="1" applyAlignment="1">
      <alignment horizontal="left" wrapText="1"/>
    </xf>
    <xf numFmtId="0" fontId="28" fillId="25" borderId="0" xfId="0" applyFont="1" applyFill="1" applyBorder="1" applyAlignment="1">
      <alignment horizontal="center" wrapText="1"/>
    </xf>
    <xf numFmtId="0" fontId="25" fillId="24" borderId="0" xfId="34" applyNumberFormat="1" applyFill="1" applyBorder="1" applyAlignment="1" applyProtection="1"/>
    <xf numFmtId="0" fontId="25" fillId="24" borderId="0" xfId="34" applyNumberFormat="1" applyFont="1" applyFill="1" applyBorder="1" applyAlignment="1" applyProtection="1">
      <alignment horizontal="center"/>
    </xf>
    <xf numFmtId="0" fontId="41" fillId="24" borderId="0" xfId="0" applyFont="1" applyFill="1" applyBorder="1" applyAlignment="1">
      <alignment horizontal="center" wrapText="1"/>
    </xf>
    <xf numFmtId="0" fontId="0" fillId="0" borderId="16" xfId="0" applyBorder="1"/>
    <xf numFmtId="0" fontId="42" fillId="0" borderId="16" xfId="0" applyFont="1" applyBorder="1" applyAlignment="1">
      <alignment horizontal="center"/>
    </xf>
    <xf numFmtId="0" fontId="0" fillId="24" borderId="16" xfId="0" applyFont="1" applyFill="1" applyBorder="1"/>
    <xf numFmtId="0" fontId="0" fillId="24" borderId="16" xfId="0" applyFill="1" applyBorder="1"/>
    <xf numFmtId="0" fontId="24" fillId="8" borderId="17" xfId="0" applyFont="1" applyFill="1" applyBorder="1" applyAlignment="1">
      <alignment horizontal="center"/>
    </xf>
    <xf numFmtId="0" fontId="25" fillId="0" borderId="10" xfId="34" applyBorder="1"/>
    <xf numFmtId="0" fontId="25" fillId="26" borderId="0" xfId="34" applyFill="1" applyAlignment="1">
      <alignment wrapText="1"/>
    </xf>
    <xf numFmtId="164" fontId="43" fillId="24" borderId="0" xfId="0" applyNumberFormat="1" applyFont="1" applyFill="1" applyBorder="1" applyAlignment="1">
      <alignment horizontal="left" wrapText="1"/>
    </xf>
    <xf numFmtId="2" fontId="24" fillId="8" borderId="17" xfId="0" applyNumberFormat="1" applyFont="1" applyFill="1" applyBorder="1" applyAlignment="1">
      <alignment horizontal="center" wrapText="1"/>
    </xf>
    <xf numFmtId="2" fontId="24" fillId="8" borderId="17" xfId="0" applyNumberFormat="1" applyFont="1" applyFill="1" applyBorder="1" applyAlignment="1">
      <alignment horizontal="center"/>
    </xf>
    <xf numFmtId="0" fontId="24" fillId="8" borderId="18" xfId="0" applyFont="1" applyFill="1" applyBorder="1" applyAlignment="1">
      <alignment horizontal="center" vertical="center" wrapText="1"/>
    </xf>
    <xf numFmtId="0" fontId="24" fillId="8" borderId="17" xfId="0" applyFont="1" applyFill="1" applyBorder="1" applyAlignment="1">
      <alignment horizontal="center" wrapText="1"/>
    </xf>
    <xf numFmtId="0" fontId="24" fillId="8" borderId="16" xfId="0" applyFont="1" applyFill="1" applyBorder="1" applyAlignment="1">
      <alignment horizontal="left" vertical="center" wrapText="1"/>
    </xf>
    <xf numFmtId="164" fontId="24" fillId="8" borderId="16" xfId="0" applyNumberFormat="1" applyFont="1" applyFill="1" applyBorder="1" applyAlignment="1">
      <alignment horizontal="left" vertical="center" wrapText="1"/>
    </xf>
    <xf numFmtId="0" fontId="0" fillId="25" borderId="0" xfId="38" applyFont="1" applyFill="1"/>
    <xf numFmtId="0" fontId="22" fillId="25" borderId="0" xfId="38" applyFont="1" applyFill="1" applyAlignment="1">
      <alignment horizontal="center"/>
    </xf>
    <xf numFmtId="0" fontId="22" fillId="25" borderId="0" xfId="38" applyFont="1" applyFill="1" applyAlignment="1"/>
    <xf numFmtId="0" fontId="46" fillId="25" borderId="0" xfId="38" applyFont="1" applyFill="1" applyAlignment="1">
      <alignment horizontal="center"/>
    </xf>
    <xf numFmtId="0" fontId="47" fillId="24" borderId="0" xfId="38" applyFont="1" applyFill="1" applyAlignment="1">
      <alignment horizontal="left"/>
    </xf>
    <xf numFmtId="0" fontId="24" fillId="8" borderId="11" xfId="38" applyFont="1" applyFill="1" applyBorder="1" applyAlignment="1">
      <alignment horizontal="center" vertical="center" wrapText="1"/>
    </xf>
    <xf numFmtId="0" fontId="24" fillId="8" borderId="11" xfId="38" applyFont="1" applyFill="1" applyBorder="1" applyAlignment="1">
      <alignment horizontal="left" vertical="center" wrapText="1"/>
    </xf>
    <xf numFmtId="0" fontId="0" fillId="24" borderId="0" xfId="38" applyFont="1" applyFill="1" applyBorder="1" applyAlignment="1">
      <alignment horizontal="center"/>
    </xf>
    <xf numFmtId="0" fontId="0" fillId="24" borderId="0" xfId="0" applyFill="1" applyBorder="1" applyAlignment="1">
      <alignment horizontal="center"/>
    </xf>
    <xf numFmtId="164" fontId="28" fillId="27" borderId="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/>
    <xf numFmtId="0" fontId="0" fillId="24" borderId="16" xfId="0" applyFill="1" applyBorder="1" applyAlignment="1">
      <alignment horizontal="center"/>
    </xf>
    <xf numFmtId="15" fontId="28" fillId="24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8" fillId="24" borderId="0" xfId="38" applyFont="1" applyFill="1" applyBorder="1" applyAlignment="1">
      <alignment horizontal="center"/>
    </xf>
    <xf numFmtId="15" fontId="28" fillId="24" borderId="0" xfId="38" applyNumberFormat="1" applyFont="1" applyFill="1" applyBorder="1" applyAlignment="1">
      <alignment horizontal="center" vertical="center" wrapText="1"/>
    </xf>
    <xf numFmtId="15" fontId="28" fillId="24" borderId="0" xfId="0" applyNumberFormat="1" applyFont="1" applyFill="1" applyBorder="1" applyAlignment="1">
      <alignment horizontal="left"/>
    </xf>
    <xf numFmtId="1" fontId="28" fillId="24" borderId="0" xfId="0" applyNumberFormat="1" applyFont="1" applyFill="1" applyBorder="1" applyAlignment="1">
      <alignment horizontal="center"/>
    </xf>
    <xf numFmtId="0" fontId="0" fillId="24" borderId="19" xfId="0" applyFont="1" applyFill="1" applyBorder="1" applyAlignment="1">
      <alignment horizontal="center"/>
    </xf>
    <xf numFmtId="0" fontId="25" fillId="0" borderId="11" xfId="34" applyFont="1" applyBorder="1"/>
    <xf numFmtId="0" fontId="25" fillId="0" borderId="16" xfId="34" applyBorder="1"/>
    <xf numFmtId="0" fontId="0" fillId="29" borderId="0" xfId="0" applyFill="1" applyBorder="1" applyAlignment="1">
      <alignment horizontal="center"/>
    </xf>
    <xf numFmtId="0" fontId="0" fillId="28" borderId="0" xfId="0" applyFill="1" applyBorder="1" applyAlignment="1">
      <alignment horizontal="center"/>
    </xf>
    <xf numFmtId="0" fontId="43" fillId="24" borderId="20" xfId="38" applyFont="1" applyFill="1" applyBorder="1" applyAlignment="1"/>
    <xf numFmtId="0" fontId="43" fillId="24" borderId="20" xfId="0" applyFont="1" applyFill="1" applyBorder="1" applyAlignment="1"/>
    <xf numFmtId="15" fontId="43" fillId="29" borderId="0" xfId="0" applyNumberFormat="1" applyFont="1" applyFill="1" applyBorder="1" applyAlignment="1">
      <alignment vertical="center"/>
    </xf>
    <xf numFmtId="0" fontId="43" fillId="0" borderId="20" xfId="0" applyFont="1" applyBorder="1" applyAlignment="1"/>
    <xf numFmtId="0" fontId="42" fillId="0" borderId="0" xfId="0" applyFont="1" applyBorder="1" applyAlignment="1">
      <alignment horizontal="center"/>
    </xf>
    <xf numFmtId="164" fontId="0" fillId="24" borderId="16" xfId="0" applyNumberFormat="1" applyFill="1" applyBorder="1" applyAlignment="1">
      <alignment horizontal="left"/>
    </xf>
    <xf numFmtId="0" fontId="45" fillId="24" borderId="16" xfId="0" applyFont="1" applyFill="1" applyBorder="1"/>
    <xf numFmtId="0" fontId="0" fillId="0" borderId="0" xfId="0" applyFill="1" applyBorder="1"/>
    <xf numFmtId="0" fontId="0" fillId="24" borderId="21" xfId="0" applyFont="1" applyFill="1" applyBorder="1"/>
    <xf numFmtId="0" fontId="24" fillId="8" borderId="14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0" fillId="0" borderId="0" xfId="0"/>
    <xf numFmtId="0" fontId="0" fillId="0" borderId="16" xfId="0" applyBorder="1" applyAlignment="1">
      <alignment horizontal="center"/>
    </xf>
    <xf numFmtId="15" fontId="0" fillId="0" borderId="0" xfId="0" applyNumberFormat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8" fillId="0" borderId="32" xfId="46" applyBorder="1"/>
    <xf numFmtId="0" fontId="48" fillId="0" borderId="30" xfId="46" applyBorder="1"/>
    <xf numFmtId="0" fontId="48" fillId="0" borderId="33" xfId="46" applyBorder="1"/>
    <xf numFmtId="2" fontId="48" fillId="0" borderId="32" xfId="46" applyNumberFormat="1" applyBorder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0" fontId="48" fillId="0" borderId="16" xfId="46" applyBorder="1" applyAlignment="1">
      <alignment wrapText="1"/>
    </xf>
    <xf numFmtId="0" fontId="48" fillId="0" borderId="16" xfId="46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2" fontId="24" fillId="0" borderId="16" xfId="46" applyNumberFormat="1" applyFont="1" applyBorder="1" applyAlignment="1">
      <alignment horizontal="right"/>
    </xf>
    <xf numFmtId="2" fontId="4" fillId="0" borderId="16" xfId="46" applyNumberFormat="1" applyFont="1" applyBorder="1"/>
    <xf numFmtId="2" fontId="4" fillId="0" borderId="16" xfId="46" applyNumberFormat="1" applyFont="1" applyBorder="1" applyAlignment="1">
      <alignment horizontal="right"/>
    </xf>
    <xf numFmtId="0" fontId="0" fillId="0" borderId="16" xfId="0" applyBorder="1" applyAlignment="1">
      <alignment horizontal="left"/>
    </xf>
    <xf numFmtId="3" fontId="0" fillId="0" borderId="16" xfId="0" applyNumberFormat="1" applyBorder="1" applyAlignment="1">
      <alignment horizontal="left"/>
    </xf>
    <xf numFmtId="0" fontId="0" fillId="0" borderId="0" xfId="0" applyFill="1"/>
    <xf numFmtId="0" fontId="0" fillId="24" borderId="0" xfId="0" applyFont="1" applyFill="1" applyBorder="1"/>
    <xf numFmtId="0" fontId="0" fillId="0" borderId="0" xfId="0" applyFont="1"/>
    <xf numFmtId="2" fontId="0" fillId="28" borderId="0" xfId="0" applyNumberFormat="1" applyFont="1" applyFill="1" applyBorder="1" applyAlignment="1">
      <alignment horizontal="right" vertical="center" wrapText="1"/>
    </xf>
    <xf numFmtId="0" fontId="0" fillId="28" borderId="0" xfId="0" applyFont="1" applyFill="1" applyBorder="1" applyAlignment="1">
      <alignment horizontal="right" vertical="top"/>
    </xf>
    <xf numFmtId="0" fontId="0" fillId="29" borderId="0" xfId="0" applyFont="1" applyFill="1" applyBorder="1" applyAlignment="1">
      <alignment horizontal="center"/>
    </xf>
    <xf numFmtId="0" fontId="0" fillId="24" borderId="0" xfId="0" applyFont="1" applyFill="1" applyBorder="1" applyAlignment="1">
      <alignment horizontal="left"/>
    </xf>
    <xf numFmtId="0" fontId="0" fillId="24" borderId="0" xfId="0" applyFont="1" applyFill="1" applyBorder="1" applyAlignment="1"/>
    <xf numFmtId="2" fontId="0" fillId="24" borderId="0" xfId="38" applyNumberFormat="1" applyFont="1" applyFill="1" applyBorder="1" applyAlignment="1">
      <alignment horizontal="center"/>
    </xf>
    <xf numFmtId="164" fontId="0" fillId="27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4" borderId="0" xfId="0" applyFont="1" applyFill="1" applyBorder="1" applyAlignment="1">
      <alignment horizontal="center"/>
    </xf>
    <xf numFmtId="0" fontId="1" fillId="0" borderId="16" xfId="108" applyNumberFormat="1" applyBorder="1"/>
    <xf numFmtId="0" fontId="0" fillId="0" borderId="0" xfId="0" applyFill="1" applyBorder="1" applyAlignment="1">
      <alignment horizontal="center"/>
    </xf>
    <xf numFmtId="0" fontId="48" fillId="0" borderId="0" xfId="46" applyBorder="1"/>
    <xf numFmtId="0" fontId="24" fillId="24" borderId="0" xfId="38" applyFont="1" applyFill="1" applyBorder="1" applyAlignment="1">
      <alignment horizontal="left" vertical="center"/>
    </xf>
    <xf numFmtId="0" fontId="24" fillId="8" borderId="19" xfId="38" applyFont="1" applyFill="1" applyBorder="1" applyAlignment="1">
      <alignment horizontal="center" vertical="center" wrapText="1"/>
    </xf>
    <xf numFmtId="0" fontId="4" fillId="29" borderId="0" xfId="38" applyFont="1" applyFill="1" applyBorder="1" applyAlignment="1">
      <alignment horizontal="left" vertical="top"/>
    </xf>
    <xf numFmtId="9" fontId="28" fillId="24" borderId="0" xfId="45" applyFont="1" applyFill="1" applyBorder="1" applyAlignment="1" applyProtection="1">
      <alignment horizontal="center"/>
    </xf>
    <xf numFmtId="0" fontId="0" fillId="25" borderId="0" xfId="38" applyFont="1" applyFill="1" applyAlignment="1">
      <alignment horizontal="center"/>
    </xf>
    <xf numFmtId="0" fontId="23" fillId="25" borderId="0" xfId="38" applyFont="1" applyFill="1" applyAlignment="1">
      <alignment horizontal="center"/>
    </xf>
    <xf numFmtId="0" fontId="25" fillId="26" borderId="0" xfId="34" applyFill="1" applyAlignment="1">
      <alignment horizontal="center" wrapText="1"/>
    </xf>
    <xf numFmtId="15" fontId="24" fillId="24" borderId="0" xfId="0" applyNumberFormat="1" applyFont="1" applyFill="1" applyBorder="1" applyAlignment="1">
      <alignment horizontal="center"/>
    </xf>
    <xf numFmtId="15" fontId="24" fillId="24" borderId="0" xfId="0" applyNumberFormat="1" applyFont="1" applyFill="1" applyAlignment="1">
      <alignment horizontal="center"/>
    </xf>
    <xf numFmtId="2" fontId="28" fillId="28" borderId="0" xfId="0" applyNumberFormat="1" applyFont="1" applyFill="1" applyBorder="1" applyAlignment="1">
      <alignment horizontal="center" vertical="center" wrapText="1"/>
    </xf>
    <xf numFmtId="10" fontId="28" fillId="27" borderId="0" xfId="45" applyNumberFormat="1" applyFont="1" applyFill="1" applyBorder="1" applyAlignment="1" applyProtection="1">
      <alignment horizontal="center" vertical="center" wrapText="1"/>
    </xf>
    <xf numFmtId="0" fontId="24" fillId="8" borderId="11" xfId="38" applyFont="1" applyFill="1" applyBorder="1" applyAlignment="1">
      <alignment horizontal="center" wrapText="1"/>
    </xf>
    <xf numFmtId="2" fontId="28" fillId="0" borderId="0" xfId="0" applyNumberFormat="1" applyFont="1" applyBorder="1" applyAlignment="1">
      <alignment horizontal="center" vertical="center" wrapText="1"/>
    </xf>
    <xf numFmtId="10" fontId="28" fillId="0" borderId="0" xfId="45" applyNumberFormat="1" applyFont="1" applyFill="1" applyBorder="1" applyAlignment="1" applyProtection="1">
      <alignment horizontal="center" vertical="center" wrapText="1"/>
    </xf>
    <xf numFmtId="2" fontId="28" fillId="24" borderId="0" xfId="38" applyNumberFormat="1" applyFont="1" applyFill="1" applyBorder="1" applyAlignment="1">
      <alignment horizontal="center" vertical="center"/>
    </xf>
    <xf numFmtId="15" fontId="28" fillId="24" borderId="0" xfId="0" applyNumberFormat="1" applyFont="1" applyFill="1" applyBorder="1" applyAlignment="1">
      <alignment horizontal="center"/>
    </xf>
    <xf numFmtId="2" fontId="28" fillId="0" borderId="0" xfId="38" applyNumberFormat="1" applyFont="1" applyFill="1" applyBorder="1" applyAlignment="1">
      <alignment horizontal="center"/>
    </xf>
    <xf numFmtId="0" fontId="0" fillId="29" borderId="0" xfId="0" applyFill="1" applyBorder="1" applyAlignment="1">
      <alignment horizontal="center" vertical="top"/>
    </xf>
    <xf numFmtId="0" fontId="24" fillId="8" borderId="11" xfId="0" applyFont="1" applyFill="1" applyBorder="1" applyAlignment="1">
      <alignment horizontal="center" vertical="center" wrapText="1"/>
    </xf>
    <xf numFmtId="2" fontId="28" fillId="24" borderId="0" xfId="0" applyNumberFormat="1" applyFont="1" applyFill="1" applyBorder="1" applyAlignment="1">
      <alignment horizontal="center"/>
    </xf>
    <xf numFmtId="2" fontId="0" fillId="24" borderId="0" xfId="0" applyNumberFormat="1" applyFill="1" applyBorder="1" applyAlignment="1">
      <alignment horizontal="center"/>
    </xf>
    <xf numFmtId="0" fontId="24" fillId="8" borderId="16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left" vertical="center" wrapText="1"/>
    </xf>
    <xf numFmtId="2" fontId="4" fillId="0" borderId="0" xfId="46" applyNumberFormat="1" applyFont="1" applyBorder="1"/>
    <xf numFmtId="2" fontId="4" fillId="0" borderId="0" xfId="46" applyNumberFormat="1" applyFont="1" applyBorder="1" applyAlignment="1">
      <alignment horizontal="right"/>
    </xf>
    <xf numFmtId="0" fontId="4" fillId="0" borderId="0" xfId="46" applyFont="1" applyBorder="1"/>
    <xf numFmtId="0" fontId="24" fillId="8" borderId="16" xfId="38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165" fontId="0" fillId="0" borderId="16" xfId="0" applyNumberFormat="1" applyBorder="1" applyAlignment="1">
      <alignment horizontal="left"/>
    </xf>
    <xf numFmtId="0" fontId="0" fillId="24" borderId="0" xfId="38" applyFont="1" applyFill="1" applyBorder="1" applyAlignment="1">
      <alignment horizontal="left"/>
    </xf>
    <xf numFmtId="0" fontId="0" fillId="0" borderId="10" xfId="0" applyFont="1" applyBorder="1" applyAlignment="1">
      <alignment horizontal="center"/>
    </xf>
    <xf numFmtId="0" fontId="0" fillId="61" borderId="0" xfId="0" applyFont="1" applyFill="1" applyAlignment="1">
      <alignment horizontal="center"/>
    </xf>
    <xf numFmtId="0" fontId="0" fillId="61" borderId="0" xfId="0" applyFont="1" applyFill="1"/>
    <xf numFmtId="0" fontId="0" fillId="0" borderId="10" xfId="0" applyBorder="1" applyAlignment="1">
      <alignment horizontal="center"/>
    </xf>
    <xf numFmtId="0" fontId="0" fillId="61" borderId="0" xfId="0" applyFill="1" applyAlignment="1">
      <alignment horizontal="center"/>
    </xf>
    <xf numFmtId="165" fontId="0" fillId="29" borderId="0" xfId="0" applyNumberFormat="1" applyFont="1" applyFill="1" applyBorder="1" applyAlignment="1">
      <alignment horizontal="center" vertical="center"/>
    </xf>
    <xf numFmtId="0" fontId="0" fillId="61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0" fontId="0" fillId="0" borderId="10" xfId="45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165" fontId="0" fillId="29" borderId="0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45" applyNumberFormat="1" applyFont="1" applyFill="1" applyBorder="1" applyAlignment="1" applyProtection="1">
      <alignment horizontal="center" vertical="center" wrapText="1"/>
    </xf>
    <xf numFmtId="15" fontId="0" fillId="24" borderId="0" xfId="0" applyNumberFormat="1" applyFont="1" applyFill="1" applyBorder="1" applyAlignment="1">
      <alignment horizontal="center" vertical="center"/>
    </xf>
    <xf numFmtId="0" fontId="0" fillId="28" borderId="0" xfId="0" applyFont="1" applyFill="1" applyBorder="1" applyAlignment="1">
      <alignment horizontal="right"/>
    </xf>
    <xf numFmtId="0" fontId="0" fillId="61" borderId="0" xfId="0" applyFont="1" applyFill="1" applyBorder="1"/>
    <xf numFmtId="0" fontId="0" fillId="0" borderId="43" xfId="0" applyFont="1" applyBorder="1"/>
    <xf numFmtId="0" fontId="0" fillId="0" borderId="0" xfId="0" applyFont="1" applyBorder="1"/>
    <xf numFmtId="0" fontId="0" fillId="61" borderId="16" xfId="0" applyFont="1" applyFill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4" fillId="62" borderId="10" xfId="38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/>
    </xf>
    <xf numFmtId="167" fontId="4" fillId="62" borderId="10" xfId="0" applyNumberFormat="1" applyFont="1" applyFill="1" applyBorder="1" applyAlignment="1">
      <alignment horizontal="left"/>
    </xf>
    <xf numFmtId="2" fontId="4" fillId="62" borderId="10" xfId="38" applyNumberFormat="1" applyFont="1" applyFill="1" applyBorder="1" applyAlignment="1">
      <alignment horizontal="center" vertical="center"/>
    </xf>
    <xf numFmtId="2" fontId="4" fillId="62" borderId="10" xfId="38" applyNumberFormat="1" applyFont="1" applyFill="1" applyBorder="1" applyAlignment="1">
      <alignment horizontal="center"/>
    </xf>
    <xf numFmtId="2" fontId="4" fillId="62" borderId="10" xfId="0" applyNumberFormat="1" applyFont="1" applyFill="1" applyBorder="1" applyAlignment="1">
      <alignment horizontal="center" vertical="center" wrapText="1"/>
    </xf>
    <xf numFmtId="10" fontId="4" fillId="62" borderId="10" xfId="45" applyNumberFormat="1" applyFont="1" applyFill="1" applyBorder="1" applyAlignment="1" applyProtection="1">
      <alignment horizontal="center" vertical="center" wrapText="1"/>
    </xf>
    <xf numFmtId="0" fontId="4" fillId="62" borderId="10" xfId="0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 wrapText="1"/>
    </xf>
    <xf numFmtId="0" fontId="4" fillId="63" borderId="10" xfId="38" applyFont="1" applyFill="1" applyBorder="1" applyAlignment="1">
      <alignment horizontal="center"/>
    </xf>
    <xf numFmtId="167" fontId="4" fillId="63" borderId="10" xfId="38" applyNumberFormat="1" applyFont="1" applyFill="1" applyBorder="1" applyAlignment="1">
      <alignment horizontal="center" vertical="center" wrapText="1"/>
    </xf>
    <xf numFmtId="0" fontId="4" fillId="63" borderId="10" xfId="38" applyFont="1" applyFill="1" applyBorder="1"/>
    <xf numFmtId="0" fontId="4" fillId="63" borderId="10" xfId="0" applyFont="1" applyFill="1" applyBorder="1" applyAlignment="1">
      <alignment horizontal="center"/>
    </xf>
    <xf numFmtId="2" fontId="4" fillId="63" borderId="10" xfId="38" applyNumberFormat="1" applyFont="1" applyFill="1" applyBorder="1" applyAlignment="1">
      <alignment horizontal="center"/>
    </xf>
    <xf numFmtId="9" fontId="4" fillId="63" borderId="10" xfId="45" applyFont="1" applyFill="1" applyBorder="1" applyAlignment="1" applyProtection="1">
      <alignment horizontal="center"/>
    </xf>
    <xf numFmtId="167" fontId="4" fillId="63" borderId="10" xfId="0" applyNumberFormat="1" applyFont="1" applyFill="1" applyBorder="1" applyAlignment="1">
      <alignment horizontal="center" vertical="center" wrapText="1"/>
    </xf>
    <xf numFmtId="0" fontId="4" fillId="61" borderId="10" xfId="38" applyFont="1" applyFill="1" applyBorder="1" applyAlignment="1">
      <alignment horizontal="center"/>
    </xf>
    <xf numFmtId="167" fontId="4" fillId="61" borderId="10" xfId="38" applyNumberFormat="1" applyFont="1" applyFill="1" applyBorder="1" applyAlignment="1">
      <alignment horizontal="center" vertical="center" wrapText="1"/>
    </xf>
    <xf numFmtId="0" fontId="4" fillId="61" borderId="10" xfId="38" applyFont="1" applyFill="1" applyBorder="1"/>
    <xf numFmtId="0" fontId="4" fillId="0" borderId="10" xfId="0" applyFont="1" applyBorder="1" applyAlignment="1">
      <alignment horizontal="center"/>
    </xf>
    <xf numFmtId="2" fontId="4" fillId="61" borderId="10" xfId="38" applyNumberFormat="1" applyFont="1" applyFill="1" applyBorder="1" applyAlignment="1">
      <alignment horizontal="center"/>
    </xf>
    <xf numFmtId="0" fontId="4" fillId="61" borderId="10" xfId="0" applyFont="1" applyFill="1" applyBorder="1" applyAlignment="1">
      <alignment horizontal="center"/>
    </xf>
    <xf numFmtId="0" fontId="4" fillId="61" borderId="10" xfId="0" applyFont="1" applyFill="1" applyBorder="1"/>
    <xf numFmtId="0" fontId="4" fillId="64" borderId="10" xfId="38" applyFont="1" applyFill="1" applyBorder="1" applyAlignment="1">
      <alignment horizontal="center"/>
    </xf>
    <xf numFmtId="167" fontId="4" fillId="64" borderId="10" xfId="38" applyNumberFormat="1" applyFont="1" applyFill="1" applyBorder="1" applyAlignment="1">
      <alignment horizontal="center" vertical="center" wrapText="1"/>
    </xf>
    <xf numFmtId="167" fontId="4" fillId="64" borderId="10" xfId="0" applyNumberFormat="1" applyFont="1" applyFill="1" applyBorder="1" applyAlignment="1">
      <alignment horizontal="left"/>
    </xf>
    <xf numFmtId="1" fontId="4" fillId="64" borderId="10" xfId="0" applyNumberFormat="1" applyFont="1" applyFill="1" applyBorder="1" applyAlignment="1">
      <alignment horizontal="center"/>
    </xf>
    <xf numFmtId="2" fontId="4" fillId="64" borderId="10" xfId="38" applyNumberFormat="1" applyFont="1" applyFill="1" applyBorder="1" applyAlignment="1">
      <alignment horizontal="center"/>
    </xf>
    <xf numFmtId="2" fontId="4" fillId="64" borderId="10" xfId="0" applyNumberFormat="1" applyFont="1" applyFill="1" applyBorder="1" applyAlignment="1">
      <alignment horizontal="center"/>
    </xf>
    <xf numFmtId="0" fontId="4" fillId="64" borderId="12" xfId="0" applyFont="1" applyFill="1" applyBorder="1" applyAlignment="1">
      <alignment horizontal="centerContinuous"/>
    </xf>
    <xf numFmtId="10" fontId="4" fillId="64" borderId="10" xfId="45" applyNumberFormat="1" applyFont="1" applyFill="1" applyBorder="1" applyAlignment="1" applyProtection="1">
      <alignment horizontal="center" vertical="center" wrapText="1"/>
    </xf>
    <xf numFmtId="0" fontId="4" fillId="64" borderId="10" xfId="0" applyFont="1" applyFill="1" applyBorder="1" applyAlignment="1">
      <alignment horizontal="center"/>
    </xf>
    <xf numFmtId="167" fontId="4" fillId="64" borderId="1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0" fontId="43" fillId="0" borderId="0" xfId="0" applyFont="1" applyAlignment="1">
      <alignment horizontal="left"/>
    </xf>
    <xf numFmtId="0" fontId="43" fillId="0" borderId="0" xfId="0" applyFont="1" applyBorder="1" applyAlignment="1">
      <alignment horizontal="left"/>
    </xf>
    <xf numFmtId="0" fontId="43" fillId="24" borderId="20" xfId="38" applyFont="1" applyFill="1" applyBorder="1" applyAlignment="1">
      <alignment horizontal="left"/>
    </xf>
    <xf numFmtId="0" fontId="43" fillId="0" borderId="20" xfId="0" applyFont="1" applyBorder="1" applyAlignment="1">
      <alignment horizontal="left"/>
    </xf>
    <xf numFmtId="14" fontId="0" fillId="61" borderId="10" xfId="0" applyNumberFormat="1" applyFont="1" applyFill="1" applyBorder="1" applyAlignment="1">
      <alignment horizontal="center" vertical="center"/>
    </xf>
    <xf numFmtId="16" fontId="4" fillId="0" borderId="16" xfId="38" applyNumberFormat="1" applyFont="1" applyFill="1" applyBorder="1" applyAlignment="1">
      <alignment horizontal="center" vertical="center" wrapText="1"/>
    </xf>
    <xf numFmtId="0" fontId="0" fillId="66" borderId="0" xfId="0" applyFont="1" applyFill="1"/>
    <xf numFmtId="0" fontId="0" fillId="28" borderId="0" xfId="0" applyFont="1" applyFill="1"/>
    <xf numFmtId="0" fontId="0" fillId="66" borderId="0" xfId="0" applyFont="1" applyFill="1" applyAlignment="1">
      <alignment horizontal="center"/>
    </xf>
    <xf numFmtId="0" fontId="4" fillId="62" borderId="11" xfId="38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/>
    </xf>
    <xf numFmtId="167" fontId="4" fillId="62" borderId="11" xfId="0" applyNumberFormat="1" applyFont="1" applyFill="1" applyBorder="1" applyAlignment="1">
      <alignment horizontal="left"/>
    </xf>
    <xf numFmtId="2" fontId="4" fillId="62" borderId="11" xfId="38" applyNumberFormat="1" applyFont="1" applyFill="1" applyBorder="1" applyAlignment="1">
      <alignment horizontal="center" vertical="center"/>
    </xf>
    <xf numFmtId="2" fontId="4" fillId="62" borderId="11" xfId="38" applyNumberFormat="1" applyFont="1" applyFill="1" applyBorder="1" applyAlignment="1">
      <alignment horizontal="center"/>
    </xf>
    <xf numFmtId="10" fontId="4" fillId="62" borderId="11" xfId="45" applyNumberFormat="1" applyFont="1" applyFill="1" applyBorder="1" applyAlignment="1" applyProtection="1">
      <alignment horizontal="center" vertical="center" wrapText="1"/>
    </xf>
    <xf numFmtId="0" fontId="4" fillId="62" borderId="11" xfId="0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 wrapText="1"/>
    </xf>
    <xf numFmtId="0" fontId="4" fillId="65" borderId="16" xfId="38" applyFont="1" applyFill="1" applyBorder="1" applyAlignment="1">
      <alignment horizontal="center"/>
    </xf>
    <xf numFmtId="167" fontId="4" fillId="65" borderId="16" xfId="0" applyNumberFormat="1" applyFont="1" applyFill="1" applyBorder="1" applyAlignment="1">
      <alignment horizontal="center" vertical="center"/>
    </xf>
    <xf numFmtId="2" fontId="4" fillId="65" borderId="16" xfId="38" applyNumberFormat="1" applyFont="1" applyFill="1" applyBorder="1" applyAlignment="1">
      <alignment horizontal="center" vertical="center"/>
    </xf>
    <xf numFmtId="2" fontId="4" fillId="65" borderId="16" xfId="38" applyNumberFormat="1" applyFont="1" applyFill="1" applyBorder="1" applyAlignment="1">
      <alignment horizontal="center"/>
    </xf>
    <xf numFmtId="0" fontId="4" fillId="65" borderId="16" xfId="0" applyFont="1" applyFill="1" applyBorder="1" applyAlignment="1">
      <alignment horizontal="center"/>
    </xf>
    <xf numFmtId="2" fontId="4" fillId="65" borderId="16" xfId="0" applyNumberFormat="1" applyFont="1" applyFill="1" applyBorder="1" applyAlignment="1">
      <alignment horizontal="center" vertical="center" wrapText="1"/>
    </xf>
    <xf numFmtId="10" fontId="4" fillId="65" borderId="16" xfId="45" applyNumberFormat="1" applyFont="1" applyFill="1" applyBorder="1" applyAlignment="1" applyProtection="1">
      <alignment horizontal="center" vertical="center" wrapText="1"/>
    </xf>
    <xf numFmtId="167" fontId="4" fillId="65" borderId="16" xfId="0" applyNumberFormat="1" applyFont="1" applyFill="1" applyBorder="1" applyAlignment="1">
      <alignment horizontal="center" vertical="center" wrapText="1"/>
    </xf>
    <xf numFmtId="167" fontId="0" fillId="65" borderId="16" xfId="0" applyNumberFormat="1" applyFill="1" applyBorder="1" applyAlignment="1">
      <alignment horizontal="left"/>
    </xf>
    <xf numFmtId="167" fontId="0" fillId="62" borderId="10" xfId="0" applyNumberFormat="1" applyFill="1" applyBorder="1" applyAlignment="1">
      <alignment horizontal="left"/>
    </xf>
    <xf numFmtId="0" fontId="28" fillId="29" borderId="0" xfId="38" applyFont="1" applyFill="1" applyBorder="1" applyAlignment="1">
      <alignment horizontal="center" vertical="center" wrapText="1"/>
    </xf>
    <xf numFmtId="15" fontId="0" fillId="29" borderId="0" xfId="0" applyNumberFormat="1" applyFill="1" applyBorder="1" applyAlignment="1">
      <alignment horizontal="center" vertical="center"/>
    </xf>
    <xf numFmtId="0" fontId="44" fillId="28" borderId="0" xfId="0" applyFont="1" applyFill="1" applyBorder="1" applyAlignment="1">
      <alignment vertical="center"/>
    </xf>
    <xf numFmtId="0" fontId="4" fillId="29" borderId="0" xfId="38" applyFont="1" applyFill="1" applyBorder="1" applyAlignment="1">
      <alignment horizontal="center" vertical="top"/>
    </xf>
    <xf numFmtId="0" fontId="0" fillId="27" borderId="0" xfId="0" applyFill="1" applyBorder="1" applyAlignment="1">
      <alignment horizontal="center" vertical="top"/>
    </xf>
    <xf numFmtId="15" fontId="0" fillId="29" borderId="0" xfId="0" applyNumberFormat="1" applyFont="1" applyFill="1" applyBorder="1" applyAlignment="1">
      <alignment horizontal="center" vertical="center"/>
    </xf>
    <xf numFmtId="166" fontId="0" fillId="61" borderId="16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/>
    </xf>
    <xf numFmtId="166" fontId="0" fillId="61" borderId="13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67" fillId="0" borderId="16" xfId="0" applyFont="1" applyFill="1" applyBorder="1" applyAlignment="1">
      <alignment horizontal="center"/>
    </xf>
    <xf numFmtId="0" fontId="67" fillId="0" borderId="16" xfId="0" applyFont="1" applyFill="1" applyBorder="1"/>
    <xf numFmtId="0" fontId="68" fillId="0" borderId="0" xfId="154" applyFont="1"/>
    <xf numFmtId="0" fontId="4" fillId="65" borderId="32" xfId="38" applyFont="1" applyFill="1" applyBorder="1" applyAlignment="1">
      <alignment horizontal="center"/>
    </xf>
    <xf numFmtId="167" fontId="4" fillId="65" borderId="32" xfId="0" applyNumberFormat="1" applyFont="1" applyFill="1" applyBorder="1" applyAlignment="1">
      <alignment horizontal="center" vertical="center"/>
    </xf>
    <xf numFmtId="2" fontId="4" fillId="65" borderId="32" xfId="38" applyNumberFormat="1" applyFont="1" applyFill="1" applyBorder="1" applyAlignment="1">
      <alignment horizontal="center" vertical="center"/>
    </xf>
    <xf numFmtId="2" fontId="4" fillId="65" borderId="32" xfId="38" applyNumberFormat="1" applyFont="1" applyFill="1" applyBorder="1" applyAlignment="1">
      <alignment horizontal="center"/>
    </xf>
    <xf numFmtId="2" fontId="4" fillId="65" borderId="32" xfId="0" applyNumberFormat="1" applyFont="1" applyFill="1" applyBorder="1" applyAlignment="1">
      <alignment horizontal="center" vertical="center" wrapText="1"/>
    </xf>
    <xf numFmtId="10" fontId="4" fillId="65" borderId="32" xfId="45" applyNumberFormat="1" applyFont="1" applyFill="1" applyBorder="1" applyAlignment="1" applyProtection="1">
      <alignment horizontal="center" vertical="center" wrapText="1"/>
    </xf>
    <xf numFmtId="0" fontId="4" fillId="65" borderId="32" xfId="0" applyFont="1" applyFill="1" applyBorder="1" applyAlignment="1">
      <alignment horizontal="center"/>
    </xf>
    <xf numFmtId="167" fontId="4" fillId="65" borderId="32" xfId="0" applyNumberFormat="1" applyFont="1" applyFill="1" applyBorder="1" applyAlignment="1">
      <alignment horizontal="center" vertical="center" wrapText="1"/>
    </xf>
    <xf numFmtId="0" fontId="28" fillId="0" borderId="16" xfId="38" applyFont="1" applyFill="1" applyBorder="1" applyAlignment="1">
      <alignment horizontal="center" vertical="center" wrapText="1"/>
    </xf>
    <xf numFmtId="15" fontId="0" fillId="0" borderId="16" xfId="0" applyNumberFormat="1" applyFill="1" applyBorder="1" applyAlignment="1">
      <alignment horizontal="center" vertical="center"/>
    </xf>
    <xf numFmtId="0" fontId="0" fillId="0" borderId="16" xfId="38" applyFont="1" applyFill="1" applyBorder="1" applyAlignment="1">
      <alignment horizontal="center" vertical="top"/>
    </xf>
    <xf numFmtId="0" fontId="0" fillId="0" borderId="16" xfId="0" applyFill="1" applyBorder="1" applyAlignment="1">
      <alignment horizontal="center" vertical="top"/>
    </xf>
    <xf numFmtId="0" fontId="24" fillId="8" borderId="19" xfId="38" applyFont="1" applyFill="1" applyBorder="1" applyAlignment="1">
      <alignment horizontal="center" vertical="center" wrapText="1"/>
    </xf>
    <xf numFmtId="0" fontId="24" fillId="8" borderId="21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center" vertical="center" wrapText="1"/>
    </xf>
    <xf numFmtId="0" fontId="4" fillId="0" borderId="0" xfId="38" applyFont="1" applyFill="1" applyBorder="1" applyAlignment="1">
      <alignment horizontal="center" vertical="center" wrapText="1"/>
    </xf>
    <xf numFmtId="0" fontId="4" fillId="61" borderId="11" xfId="38" applyFont="1" applyFill="1" applyBorder="1"/>
    <xf numFmtId="2" fontId="0" fillId="0" borderId="45" xfId="0" applyNumberFormat="1" applyFont="1" applyBorder="1" applyAlignment="1">
      <alignment horizontal="center" vertical="center" wrapText="1"/>
    </xf>
    <xf numFmtId="2" fontId="0" fillId="0" borderId="16" xfId="0" applyNumberFormat="1" applyBorder="1"/>
    <xf numFmtId="0" fontId="0" fillId="24" borderId="16" xfId="0" applyFill="1" applyBorder="1" applyAlignment="1">
      <alignment horizontal="center"/>
    </xf>
    <xf numFmtId="0" fontId="0" fillId="61" borderId="19" xfId="0" applyFill="1" applyBorder="1" applyAlignment="1">
      <alignment horizontal="center"/>
    </xf>
    <xf numFmtId="0" fontId="0" fillId="62" borderId="12" xfId="0" applyFill="1" applyBorder="1" applyAlignment="1">
      <alignment horizontal="center"/>
    </xf>
    <xf numFmtId="0" fontId="0" fillId="61" borderId="16" xfId="0" applyFill="1" applyBorder="1" applyAlignment="1">
      <alignment horizontal="center"/>
    </xf>
    <xf numFmtId="0" fontId="4" fillId="62" borderId="12" xfId="0" applyFont="1" applyFill="1" applyBorder="1" applyAlignment="1">
      <alignment horizontal="center"/>
    </xf>
    <xf numFmtId="0" fontId="4" fillId="61" borderId="12" xfId="0" applyFont="1" applyFill="1" applyBorder="1" applyAlignment="1">
      <alignment horizontal="center"/>
    </xf>
    <xf numFmtId="0" fontId="0" fillId="62" borderId="19" xfId="0" applyFill="1" applyBorder="1" applyAlignment="1">
      <alignment horizontal="center"/>
    </xf>
    <xf numFmtId="0" fontId="24" fillId="8" borderId="19" xfId="38" applyFont="1" applyFill="1" applyBorder="1" applyAlignment="1">
      <alignment horizontal="center" vertical="center" wrapText="1"/>
    </xf>
    <xf numFmtId="0" fontId="0" fillId="63" borderId="12" xfId="0" applyFill="1" applyBorder="1" applyAlignment="1">
      <alignment horizontal="center"/>
    </xf>
    <xf numFmtId="0" fontId="0" fillId="61" borderId="32" xfId="0" applyFill="1" applyBorder="1" applyAlignment="1">
      <alignment horizontal="center"/>
    </xf>
    <xf numFmtId="0" fontId="0" fillId="63" borderId="19" xfId="0" applyFill="1" applyBorder="1" applyAlignment="1">
      <alignment horizontal="center"/>
    </xf>
    <xf numFmtId="0" fontId="24" fillId="8" borderId="31" xfId="38" applyFont="1" applyFill="1" applyBorder="1" applyAlignment="1">
      <alignment horizontal="center" vertical="center" wrapText="1"/>
    </xf>
    <xf numFmtId="0" fontId="0" fillId="8" borderId="19" xfId="38" applyFont="1" applyFill="1" applyBorder="1" applyAlignment="1">
      <alignment horizontal="center" vertical="center" wrapText="1"/>
    </xf>
    <xf numFmtId="0" fontId="24" fillId="8" borderId="29" xfId="38" applyFont="1" applyFill="1" applyBorder="1" applyAlignment="1">
      <alignment horizontal="center" vertical="center" wrapText="1"/>
    </xf>
    <xf numFmtId="2" fontId="4" fillId="68" borderId="10" xfId="0" applyNumberFormat="1" applyFont="1" applyFill="1" applyBorder="1" applyAlignment="1">
      <alignment horizontal="center" vertical="center" wrapText="1"/>
    </xf>
    <xf numFmtId="2" fontId="4" fillId="67" borderId="10" xfId="0" applyNumberFormat="1" applyFont="1" applyFill="1" applyBorder="1" applyAlignment="1">
      <alignment horizontal="center" vertical="center" wrapText="1"/>
    </xf>
    <xf numFmtId="0" fontId="0" fillId="0" borderId="16" xfId="0" applyFont="1" applyFill="1" applyBorder="1"/>
    <xf numFmtId="0" fontId="0" fillId="28" borderId="0" xfId="0" applyFont="1" applyFill="1" applyBorder="1" applyAlignment="1">
      <alignment horizontal="center"/>
    </xf>
    <xf numFmtId="166" fontId="0" fillId="66" borderId="0" xfId="0" applyNumberFormat="1" applyFont="1" applyFill="1" applyBorder="1" applyAlignment="1">
      <alignment horizontal="center" vertical="center"/>
    </xf>
    <xf numFmtId="0" fontId="0" fillId="28" borderId="0" xfId="0" applyFill="1" applyBorder="1"/>
    <xf numFmtId="2" fontId="0" fillId="28" borderId="0" xfId="0" applyNumberFormat="1" applyFont="1" applyFill="1" applyBorder="1" applyAlignment="1">
      <alignment horizontal="center" vertical="center" wrapText="1"/>
    </xf>
    <xf numFmtId="10" fontId="0" fillId="28" borderId="0" xfId="45" applyNumberFormat="1" applyFont="1" applyFill="1" applyBorder="1" applyAlignment="1" applyProtection="1">
      <alignment horizontal="center" vertical="center" wrapText="1"/>
    </xf>
    <xf numFmtId="0" fontId="0" fillId="64" borderId="12" xfId="0" applyFill="1" applyBorder="1" applyAlignment="1">
      <alignment horizontal="centerContinuous"/>
    </xf>
    <xf numFmtId="0" fontId="0" fillId="28" borderId="0" xfId="0" applyFont="1" applyFill="1" applyBorder="1"/>
    <xf numFmtId="0" fontId="0" fillId="61" borderId="0" xfId="0" applyFill="1" applyBorder="1" applyAlignment="1">
      <alignment horizontal="center"/>
    </xf>
    <xf numFmtId="0" fontId="67" fillId="28" borderId="0" xfId="0" applyFont="1" applyFill="1" applyBorder="1" applyAlignment="1">
      <alignment horizontal="center"/>
    </xf>
    <xf numFmtId="10" fontId="67" fillId="65" borderId="0" xfId="45" applyNumberFormat="1" applyFont="1" applyFill="1" applyBorder="1" applyAlignment="1" applyProtection="1">
      <alignment horizontal="center" vertical="center" wrapText="1"/>
    </xf>
    <xf numFmtId="166" fontId="67" fillId="66" borderId="0" xfId="0" applyNumberFormat="1" applyFont="1" applyFill="1" applyBorder="1" applyAlignment="1">
      <alignment horizontal="center" vertical="center"/>
    </xf>
    <xf numFmtId="166" fontId="67" fillId="0" borderId="16" xfId="0" applyNumberFormat="1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right"/>
    </xf>
    <xf numFmtId="0" fontId="4" fillId="0" borderId="16" xfId="38" applyFont="1" applyFill="1" applyBorder="1" applyAlignment="1">
      <alignment horizontal="center" vertical="center" wrapText="1"/>
    </xf>
    <xf numFmtId="16" fontId="4" fillId="0" borderId="16" xfId="38" applyNumberFormat="1" applyFont="1" applyFill="1" applyBorder="1" applyAlignment="1">
      <alignment horizontal="left" vertical="center" wrapText="1"/>
    </xf>
    <xf numFmtId="0" fontId="67" fillId="0" borderId="0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28" fillId="0" borderId="0" xfId="38" applyFont="1" applyFill="1" applyBorder="1" applyAlignment="1">
      <alignment horizontal="center" vertical="center" wrapText="1"/>
    </xf>
    <xf numFmtId="165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67" fillId="0" borderId="0" xfId="0" applyFont="1" applyFill="1" applyBorder="1"/>
    <xf numFmtId="0" fontId="0" fillId="0" borderId="0" xfId="38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15" fontId="0" fillId="0" borderId="0" xfId="0" applyNumberFormat="1" applyFont="1" applyFill="1" applyBorder="1" applyAlignment="1">
      <alignment horizontal="center" vertical="center"/>
    </xf>
    <xf numFmtId="10" fontId="1" fillId="28" borderId="16" xfId="149" applyNumberFormat="1" applyFont="1" applyFill="1" applyBorder="1" applyAlignment="1">
      <alignment horizontal="center"/>
    </xf>
    <xf numFmtId="0" fontId="69" fillId="0" borderId="16" xfId="0" applyFont="1" applyFill="1" applyBorder="1"/>
    <xf numFmtId="0" fontId="69" fillId="0" borderId="16" xfId="0" applyFont="1" applyFill="1" applyBorder="1" applyAlignment="1">
      <alignment horizontal="center"/>
    </xf>
    <xf numFmtId="0" fontId="24" fillId="8" borderId="32" xfId="38" applyFont="1" applyFill="1" applyBorder="1" applyAlignment="1">
      <alignment horizontal="left" vertical="center" wrapText="1"/>
    </xf>
    <xf numFmtId="0" fontId="0" fillId="0" borderId="16" xfId="0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67" fillId="69" borderId="32" xfId="0" applyFont="1" applyFill="1" applyBorder="1" applyAlignment="1">
      <alignment horizontal="center"/>
    </xf>
    <xf numFmtId="0" fontId="4" fillId="0" borderId="0" xfId="154" applyFont="1"/>
    <xf numFmtId="10" fontId="67" fillId="0" borderId="16" xfId="45" applyNumberFormat="1" applyFont="1" applyFill="1" applyBorder="1" applyAlignment="1" applyProtection="1">
      <alignment horizontal="center" vertical="center" wrapText="1"/>
    </xf>
    <xf numFmtId="165" fontId="0" fillId="0" borderId="16" xfId="0" applyNumberFormat="1" applyFill="1" applyBorder="1" applyAlignment="1">
      <alignment horizontal="center" vertical="center"/>
    </xf>
    <xf numFmtId="166" fontId="0" fillId="0" borderId="16" xfId="0" applyNumberFormat="1" applyFont="1" applyFill="1" applyBorder="1" applyAlignment="1">
      <alignment horizontal="center" vertical="center"/>
    </xf>
    <xf numFmtId="0" fontId="0" fillId="28" borderId="16" xfId="0" applyFont="1" applyFill="1" applyBorder="1" applyAlignment="1">
      <alignment horizontal="center"/>
    </xf>
    <xf numFmtId="166" fontId="0" fillId="28" borderId="16" xfId="0" applyNumberFormat="1" applyFont="1" applyFill="1" applyBorder="1" applyAlignment="1">
      <alignment horizontal="center" vertical="center"/>
    </xf>
    <xf numFmtId="0" fontId="0" fillId="28" borderId="16" xfId="0" applyFill="1" applyBorder="1" applyAlignment="1">
      <alignment horizontal="center"/>
    </xf>
    <xf numFmtId="0" fontId="67" fillId="28" borderId="16" xfId="0" applyFont="1" applyFill="1" applyBorder="1" applyAlignment="1">
      <alignment horizontal="center"/>
    </xf>
    <xf numFmtId="0" fontId="67" fillId="28" borderId="32" xfId="0" applyFont="1" applyFill="1" applyBorder="1" applyAlignment="1">
      <alignment horizontal="center"/>
    </xf>
    <xf numFmtId="0" fontId="0" fillId="66" borderId="0" xfId="0" applyFont="1" applyFill="1" applyBorder="1"/>
    <xf numFmtId="0" fontId="0" fillId="66" borderId="0" xfId="0" applyFill="1" applyAlignment="1">
      <alignment horizontal="center"/>
    </xf>
    <xf numFmtId="0" fontId="69" fillId="28" borderId="16" xfId="0" applyFont="1" applyFill="1" applyBorder="1"/>
    <xf numFmtId="0" fontId="69" fillId="28" borderId="16" xfId="0" applyFont="1" applyFill="1" applyBorder="1" applyAlignment="1">
      <alignment horizontal="center"/>
    </xf>
    <xf numFmtId="0" fontId="0" fillId="28" borderId="16" xfId="0" applyFont="1" applyFill="1" applyBorder="1" applyAlignment="1">
      <alignment horizontal="right"/>
    </xf>
    <xf numFmtId="0" fontId="4" fillId="28" borderId="16" xfId="38" applyFont="1" applyFill="1" applyBorder="1" applyAlignment="1">
      <alignment horizontal="center" vertical="center" wrapText="1"/>
    </xf>
    <xf numFmtId="16" fontId="4" fillId="28" borderId="16" xfId="38" applyNumberFormat="1" applyFont="1" applyFill="1" applyBorder="1" applyAlignment="1">
      <alignment horizontal="center" vertical="center" wrapText="1"/>
    </xf>
    <xf numFmtId="0" fontId="4" fillId="70" borderId="10" xfId="0" applyFont="1" applyFill="1" applyBorder="1" applyAlignment="1">
      <alignment horizontal="center"/>
    </xf>
    <xf numFmtId="16" fontId="4" fillId="28" borderId="16" xfId="38" applyNumberFormat="1" applyFont="1" applyFill="1" applyBorder="1" applyAlignment="1">
      <alignment horizontal="left" vertical="center" wrapText="1"/>
    </xf>
    <xf numFmtId="0" fontId="4" fillId="28" borderId="0" xfId="38" applyFont="1" applyFill="1" applyBorder="1" applyAlignment="1">
      <alignment horizontal="center" vertical="center" wrapText="1"/>
    </xf>
    <xf numFmtId="0" fontId="0" fillId="28" borderId="0" xfId="0" applyFont="1" applyFill="1" applyAlignment="1">
      <alignment horizontal="center"/>
    </xf>
    <xf numFmtId="0" fontId="0" fillId="28" borderId="0" xfId="0" applyFill="1" applyAlignment="1">
      <alignment horizontal="center"/>
    </xf>
    <xf numFmtId="0" fontId="0" fillId="28" borderId="16" xfId="0" applyFill="1" applyBorder="1" applyAlignment="1">
      <alignment horizontal="left"/>
    </xf>
    <xf numFmtId="10" fontId="67" fillId="28" borderId="16" xfId="45" applyNumberFormat="1" applyFont="1" applyFill="1" applyBorder="1" applyAlignment="1" applyProtection="1">
      <alignment horizontal="center" vertical="center" wrapText="1"/>
    </xf>
    <xf numFmtId="166" fontId="67" fillId="28" borderId="16" xfId="0" applyNumberFormat="1" applyFont="1" applyFill="1" applyBorder="1" applyAlignment="1">
      <alignment horizontal="center" vertical="center"/>
    </xf>
    <xf numFmtId="0" fontId="0" fillId="28" borderId="43" xfId="0" applyFont="1" applyFill="1" applyBorder="1"/>
    <xf numFmtId="0" fontId="0" fillId="29" borderId="0" xfId="0" applyFill="1" applyBorder="1"/>
    <xf numFmtId="0" fontId="24" fillId="71" borderId="0" xfId="38" applyFont="1" applyFill="1" applyBorder="1" applyAlignment="1">
      <alignment horizontal="center" vertical="center" wrapText="1"/>
    </xf>
    <xf numFmtId="0" fontId="24" fillId="8" borderId="48" xfId="38" applyFont="1" applyFill="1" applyBorder="1" applyAlignment="1">
      <alignment horizontal="left" vertical="center" wrapText="1"/>
    </xf>
    <xf numFmtId="0" fontId="24" fillId="29" borderId="0" xfId="38" applyFont="1" applyFill="1" applyBorder="1" applyAlignment="1">
      <alignment horizontal="left" vertical="center"/>
    </xf>
    <xf numFmtId="2" fontId="28" fillId="28" borderId="0" xfId="38" applyNumberFormat="1" applyFont="1" applyFill="1" applyBorder="1" applyAlignment="1">
      <alignment horizontal="center"/>
    </xf>
    <xf numFmtId="0" fontId="69" fillId="0" borderId="16" xfId="0" applyFont="1" applyBorder="1"/>
    <xf numFmtId="16" fontId="0" fillId="0" borderId="0" xfId="0" applyNumberFormat="1" applyFont="1" applyFill="1" applyBorder="1"/>
    <xf numFmtId="10" fontId="67" fillId="69" borderId="32" xfId="45" applyNumberFormat="1" applyFont="1" applyFill="1" applyBorder="1" applyAlignment="1" applyProtection="1">
      <alignment horizontal="center" vertical="center" wrapText="1"/>
    </xf>
    <xf numFmtId="0" fontId="67" fillId="0" borderId="44" xfId="0" applyFont="1" applyFill="1" applyBorder="1" applyAlignment="1">
      <alignment horizontal="center"/>
    </xf>
    <xf numFmtId="0" fontId="67" fillId="0" borderId="32" xfId="0" applyFont="1" applyFill="1" applyBorder="1" applyAlignment="1">
      <alignment horizontal="center"/>
    </xf>
    <xf numFmtId="0" fontId="4" fillId="61" borderId="16" xfId="38" applyFont="1" applyFill="1" applyBorder="1"/>
    <xf numFmtId="167" fontId="4" fillId="65" borderId="47" xfId="0" applyNumberFormat="1" applyFont="1" applyFill="1" applyBorder="1" applyAlignment="1">
      <alignment horizontal="center" vertical="center"/>
    </xf>
    <xf numFmtId="0" fontId="4" fillId="61" borderId="49" xfId="38" applyFont="1" applyFill="1" applyBorder="1"/>
    <xf numFmtId="0" fontId="24" fillId="8" borderId="51" xfId="38" applyFont="1" applyFill="1" applyBorder="1" applyAlignment="1">
      <alignment horizontal="center" vertical="center" wrapText="1"/>
    </xf>
    <xf numFmtId="166" fontId="67" fillId="0" borderId="32" xfId="0" applyNumberFormat="1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61" borderId="0" xfId="0" applyFill="1" applyAlignment="1">
      <alignment horizontal="center"/>
    </xf>
    <xf numFmtId="0" fontId="67" fillId="0" borderId="16" xfId="0" applyFont="1" applyFill="1" applyBorder="1" applyAlignment="1">
      <alignment horizontal="center" vertical="center"/>
    </xf>
    <xf numFmtId="0" fontId="69" fillId="0" borderId="16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32" fillId="24" borderId="16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left" vertical="center"/>
    </xf>
    <xf numFmtId="0" fontId="6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9" fillId="0" borderId="0" xfId="0" applyFont="1" applyFill="1" applyBorder="1" applyAlignment="1">
      <alignment horizontal="center" vertical="center"/>
    </xf>
    <xf numFmtId="167" fontId="0" fillId="0" borderId="0" xfId="0" applyNumberFormat="1" applyFont="1" applyFill="1" applyBorder="1" applyAlignment="1">
      <alignment horizontal="center" vertical="center" wrapText="1"/>
    </xf>
    <xf numFmtId="0" fontId="28" fillId="69" borderId="16" xfId="38" applyFont="1" applyFill="1" applyBorder="1" applyAlignment="1">
      <alignment horizontal="center" vertical="center" wrapText="1"/>
    </xf>
    <xf numFmtId="165" fontId="0" fillId="69" borderId="16" xfId="0" applyNumberFormat="1" applyFill="1" applyBorder="1" applyAlignment="1">
      <alignment horizontal="center" vertical="center"/>
    </xf>
    <xf numFmtId="15" fontId="0" fillId="69" borderId="16" xfId="0" applyNumberFormat="1" applyFill="1" applyBorder="1" applyAlignment="1">
      <alignment horizontal="center" vertical="center"/>
    </xf>
    <xf numFmtId="0" fontId="69" fillId="69" borderId="16" xfId="0" applyFont="1" applyFill="1" applyBorder="1"/>
    <xf numFmtId="0" fontId="0" fillId="69" borderId="16" xfId="38" applyFont="1" applyFill="1" applyBorder="1" applyAlignment="1">
      <alignment horizontal="center" vertical="top"/>
    </xf>
    <xf numFmtId="0" fontId="0" fillId="69" borderId="16" xfId="0" applyFill="1" applyBorder="1" applyAlignment="1">
      <alignment horizontal="center" vertical="top"/>
    </xf>
    <xf numFmtId="0" fontId="0" fillId="69" borderId="16" xfId="0" applyFont="1" applyFill="1" applyBorder="1" applyAlignment="1">
      <alignment horizontal="right"/>
    </xf>
    <xf numFmtId="166" fontId="0" fillId="69" borderId="32" xfId="0" applyNumberFormat="1" applyFont="1" applyFill="1" applyBorder="1" applyAlignment="1">
      <alignment horizontal="center" vertical="center"/>
    </xf>
    <xf numFmtId="16" fontId="0" fillId="0" borderId="0" xfId="0" applyNumberFormat="1"/>
    <xf numFmtId="166" fontId="24" fillId="69" borderId="32" xfId="0" applyNumberFormat="1" applyFont="1" applyFill="1" applyBorder="1" applyAlignment="1">
      <alignment horizontal="center" vertical="center"/>
    </xf>
    <xf numFmtId="166" fontId="0" fillId="0" borderId="32" xfId="0" applyNumberFormat="1" applyFont="1" applyFill="1" applyBorder="1" applyAlignment="1">
      <alignment horizontal="center" vertical="center"/>
    </xf>
    <xf numFmtId="166" fontId="0" fillId="0" borderId="16" xfId="0" applyNumberFormat="1" applyFill="1" applyBorder="1" applyAlignment="1">
      <alignment horizontal="left" vertical="center"/>
    </xf>
    <xf numFmtId="166" fontId="0" fillId="0" borderId="32" xfId="0" applyNumberFormat="1" applyFont="1" applyFill="1" applyBorder="1" applyAlignment="1">
      <alignment horizontal="center" vertical="center"/>
    </xf>
    <xf numFmtId="0" fontId="0" fillId="69" borderId="16" xfId="0" applyFont="1" applyFill="1" applyBorder="1" applyAlignment="1">
      <alignment horizontal="center"/>
    </xf>
    <xf numFmtId="166" fontId="0" fillId="69" borderId="16" xfId="0" applyNumberFormat="1" applyFont="1" applyFill="1" applyBorder="1" applyAlignment="1">
      <alignment horizontal="center" vertical="center"/>
    </xf>
    <xf numFmtId="0" fontId="0" fillId="69" borderId="16" xfId="0" applyFill="1" applyBorder="1" applyAlignment="1">
      <alignment horizontal="center"/>
    </xf>
    <xf numFmtId="0" fontId="67" fillId="69" borderId="16" xfId="0" applyFont="1" applyFill="1" applyBorder="1" applyAlignment="1">
      <alignment horizontal="center"/>
    </xf>
    <xf numFmtId="10" fontId="67" fillId="69" borderId="16" xfId="45" applyNumberFormat="1" applyFont="1" applyFill="1" applyBorder="1" applyAlignment="1" applyProtection="1">
      <alignment horizontal="center" vertical="center" wrapText="1"/>
    </xf>
    <xf numFmtId="0" fontId="0" fillId="72" borderId="16" xfId="0" applyFont="1" applyFill="1" applyBorder="1" applyAlignment="1">
      <alignment horizontal="center"/>
    </xf>
    <xf numFmtId="166" fontId="0" fillId="72" borderId="16" xfId="0" applyNumberFormat="1" applyFont="1" applyFill="1" applyBorder="1" applyAlignment="1">
      <alignment horizontal="center" vertical="center"/>
    </xf>
    <xf numFmtId="0" fontId="69" fillId="72" borderId="16" xfId="0" applyFont="1" applyFill="1" applyBorder="1"/>
    <xf numFmtId="0" fontId="0" fillId="72" borderId="16" xfId="0" applyFill="1" applyBorder="1" applyAlignment="1">
      <alignment horizontal="center"/>
    </xf>
    <xf numFmtId="0" fontId="69" fillId="72" borderId="16" xfId="0" applyFont="1" applyFill="1" applyBorder="1" applyAlignment="1">
      <alignment horizontal="center"/>
    </xf>
    <xf numFmtId="0" fontId="67" fillId="72" borderId="16" xfId="0" applyFont="1" applyFill="1" applyBorder="1" applyAlignment="1">
      <alignment horizontal="center"/>
    </xf>
    <xf numFmtId="10" fontId="67" fillId="72" borderId="16" xfId="45" applyNumberFormat="1" applyFont="1" applyFill="1" applyBorder="1" applyAlignment="1" applyProtection="1">
      <alignment horizontal="center" vertical="center" wrapText="1"/>
    </xf>
    <xf numFmtId="166" fontId="24" fillId="72" borderId="16" xfId="0" applyNumberFormat="1" applyFont="1" applyFill="1" applyBorder="1" applyAlignment="1">
      <alignment horizontal="center" vertical="center"/>
    </xf>
    <xf numFmtId="166" fontId="24" fillId="69" borderId="16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167" fontId="0" fillId="0" borderId="16" xfId="0" applyNumberFormat="1" applyFont="1" applyFill="1" applyBorder="1" applyAlignment="1">
      <alignment horizontal="center" vertical="center" wrapText="1"/>
    </xf>
    <xf numFmtId="0" fontId="67" fillId="72" borderId="32" xfId="0" applyFont="1" applyFill="1" applyBorder="1" applyAlignment="1">
      <alignment horizontal="center"/>
    </xf>
    <xf numFmtId="167" fontId="0" fillId="72" borderId="16" xfId="0" applyNumberFormat="1" applyFont="1" applyFill="1" applyBorder="1" applyAlignment="1">
      <alignment horizontal="center" vertical="center" wrapText="1"/>
    </xf>
    <xf numFmtId="0" fontId="67" fillId="72" borderId="16" xfId="0" applyFont="1" applyFill="1" applyBorder="1" applyAlignment="1">
      <alignment horizontal="center" vertical="center"/>
    </xf>
    <xf numFmtId="0" fontId="0" fillId="72" borderId="16" xfId="0" applyFont="1" applyFill="1" applyBorder="1" applyAlignment="1">
      <alignment horizontal="center" vertical="center"/>
    </xf>
    <xf numFmtId="166" fontId="0" fillId="72" borderId="53" xfId="0" applyNumberFormat="1" applyFont="1" applyFill="1" applyBorder="1" applyAlignment="1">
      <alignment horizontal="center" vertical="center"/>
    </xf>
    <xf numFmtId="166" fontId="0" fillId="72" borderId="16" xfId="0" applyNumberFormat="1" applyFont="1" applyFill="1" applyBorder="1" applyAlignment="1">
      <alignment horizontal="left" vertical="center"/>
    </xf>
    <xf numFmtId="0" fontId="67" fillId="72" borderId="30" xfId="0" applyFont="1" applyFill="1" applyBorder="1" applyAlignment="1">
      <alignment horizontal="center" vertical="center"/>
    </xf>
    <xf numFmtId="0" fontId="0" fillId="72" borderId="16" xfId="0" applyFill="1" applyBorder="1" applyAlignment="1">
      <alignment horizontal="center" vertical="center"/>
    </xf>
    <xf numFmtId="0" fontId="69" fillId="72" borderId="16" xfId="0" applyFont="1" applyFill="1" applyBorder="1" applyAlignment="1">
      <alignment horizontal="center" vertical="center"/>
    </xf>
    <xf numFmtId="0" fontId="0" fillId="72" borderId="29" xfId="0" applyFont="1" applyFill="1" applyBorder="1" applyAlignment="1">
      <alignment horizontal="center" vertical="center"/>
    </xf>
    <xf numFmtId="0" fontId="69" fillId="0" borderId="0" xfId="0" applyFont="1" applyFill="1" applyBorder="1"/>
    <xf numFmtId="10" fontId="67" fillId="0" borderId="0" xfId="45" applyNumberFormat="1" applyFont="1" applyFill="1" applyBorder="1" applyAlignment="1" applyProtection="1">
      <alignment horizontal="center" vertical="center" wrapText="1"/>
    </xf>
    <xf numFmtId="166" fontId="67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/>
    </xf>
    <xf numFmtId="166" fontId="0" fillId="72" borderId="16" xfId="0" applyNumberFormat="1" applyFill="1" applyBorder="1" applyAlignment="1">
      <alignment horizontal="left" vertical="center"/>
    </xf>
    <xf numFmtId="0" fontId="67" fillId="69" borderId="16" xfId="0" applyFont="1" applyFill="1" applyBorder="1" applyAlignment="1">
      <alignment horizontal="center" vertical="center"/>
    </xf>
    <xf numFmtId="0" fontId="69" fillId="69" borderId="16" xfId="0" applyFont="1" applyFill="1" applyBorder="1" applyAlignment="1">
      <alignment horizontal="center"/>
    </xf>
    <xf numFmtId="0" fontId="69" fillId="69" borderId="16" xfId="0" applyFont="1" applyFill="1" applyBorder="1" applyAlignment="1">
      <alignment horizontal="center" vertical="center"/>
    </xf>
    <xf numFmtId="0" fontId="0" fillId="69" borderId="16" xfId="0" applyFont="1" applyFill="1" applyBorder="1" applyAlignment="1">
      <alignment horizontal="center" vertical="center"/>
    </xf>
    <xf numFmtId="0" fontId="28" fillId="73" borderId="16" xfId="38" applyFont="1" applyFill="1" applyBorder="1" applyAlignment="1">
      <alignment horizontal="center" vertical="center" wrapText="1"/>
    </xf>
    <xf numFmtId="165" fontId="0" fillId="73" borderId="16" xfId="0" applyNumberFormat="1" applyFill="1" applyBorder="1" applyAlignment="1">
      <alignment horizontal="center" vertical="center"/>
    </xf>
    <xf numFmtId="15" fontId="0" fillId="73" borderId="16" xfId="0" applyNumberFormat="1" applyFill="1" applyBorder="1" applyAlignment="1">
      <alignment horizontal="center" vertical="center"/>
    </xf>
    <xf numFmtId="0" fontId="69" fillId="73" borderId="16" xfId="0" applyFont="1" applyFill="1" applyBorder="1"/>
    <xf numFmtId="0" fontId="0" fillId="73" borderId="16" xfId="38" applyFont="1" applyFill="1" applyBorder="1" applyAlignment="1">
      <alignment horizontal="center" vertical="top"/>
    </xf>
    <xf numFmtId="0" fontId="0" fillId="73" borderId="16" xfId="0" applyFill="1" applyBorder="1" applyAlignment="1">
      <alignment horizontal="center" vertical="top"/>
    </xf>
    <xf numFmtId="0" fontId="67" fillId="73" borderId="32" xfId="0" applyFont="1" applyFill="1" applyBorder="1" applyAlignment="1">
      <alignment horizontal="center"/>
    </xf>
    <xf numFmtId="10" fontId="67" fillId="73" borderId="32" xfId="45" applyNumberFormat="1" applyFont="1" applyFill="1" applyBorder="1" applyAlignment="1" applyProtection="1">
      <alignment horizontal="center" vertical="center" wrapText="1"/>
    </xf>
    <xf numFmtId="166" fontId="0" fillId="73" borderId="32" xfId="0" applyNumberFormat="1" applyFont="1" applyFill="1" applyBorder="1" applyAlignment="1">
      <alignment horizontal="center" vertical="center"/>
    </xf>
    <xf numFmtId="0" fontId="0" fillId="73" borderId="16" xfId="0" applyFont="1" applyFill="1" applyBorder="1" applyAlignment="1">
      <alignment horizontal="right"/>
    </xf>
    <xf numFmtId="166" fontId="0" fillId="69" borderId="32" xfId="0" applyNumberFormat="1" applyFont="1" applyFill="1" applyBorder="1" applyAlignment="1">
      <alignment horizontal="center" vertical="center"/>
    </xf>
    <xf numFmtId="0" fontId="0" fillId="24" borderId="16" xfId="0" applyFill="1" applyBorder="1" applyAlignment="1">
      <alignment horizontal="left"/>
    </xf>
    <xf numFmtId="0" fontId="69" fillId="0" borderId="0" xfId="0" applyFont="1"/>
    <xf numFmtId="0" fontId="24" fillId="8" borderId="22" xfId="0" applyFont="1" applyFill="1" applyBorder="1" applyAlignment="1">
      <alignment horizontal="center" vertical="center" wrapText="1"/>
    </xf>
    <xf numFmtId="0" fontId="24" fillId="8" borderId="23" xfId="0" applyFont="1" applyFill="1" applyBorder="1" applyAlignment="1">
      <alignment horizontal="center" vertical="center" wrapText="1"/>
    </xf>
    <xf numFmtId="0" fontId="24" fillId="8" borderId="24" xfId="0" applyFont="1" applyFill="1" applyBorder="1" applyAlignment="1">
      <alignment horizontal="center" vertical="center" wrapText="1"/>
    </xf>
    <xf numFmtId="0" fontId="24" fillId="8" borderId="25" xfId="0" applyFont="1" applyFill="1" applyBorder="1" applyAlignment="1">
      <alignment horizontal="center" vertical="center" wrapText="1"/>
    </xf>
    <xf numFmtId="0" fontId="24" fillId="8" borderId="26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left" vertical="center" wrapText="1"/>
    </xf>
    <xf numFmtId="0" fontId="24" fillId="8" borderId="27" xfId="0" applyFont="1" applyFill="1" applyBorder="1" applyAlignment="1">
      <alignment horizontal="left" vertical="center" wrapText="1"/>
    </xf>
    <xf numFmtId="0" fontId="24" fillId="8" borderId="14" xfId="0" applyFont="1" applyFill="1" applyBorder="1" applyAlignment="1">
      <alignment horizontal="center" vertical="center" wrapText="1"/>
    </xf>
    <xf numFmtId="0" fontId="24" fillId="8" borderId="28" xfId="0" applyFont="1" applyFill="1" applyBorder="1" applyAlignment="1">
      <alignment horizontal="center" vertical="center" wrapText="1"/>
    </xf>
    <xf numFmtId="0" fontId="24" fillId="8" borderId="14" xfId="0" applyFont="1" applyFill="1" applyBorder="1" applyAlignment="1">
      <alignment horizontal="left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25" fillId="24" borderId="0" xfId="34" applyNumberFormat="1" applyFont="1" applyFill="1" applyBorder="1" applyAlignment="1" applyProtection="1"/>
    <xf numFmtId="0" fontId="25" fillId="24" borderId="0" xfId="34" applyNumberFormat="1" applyFill="1" applyBorder="1" applyAlignment="1" applyProtection="1"/>
    <xf numFmtId="2" fontId="43" fillId="24" borderId="0" xfId="0" applyNumberFormat="1" applyFont="1" applyFill="1" applyBorder="1" applyAlignment="1">
      <alignment horizontal="left" wrapText="1"/>
    </xf>
    <xf numFmtId="0" fontId="67" fillId="69" borderId="32" xfId="0" applyFont="1" applyFill="1" applyBorder="1" applyAlignment="1">
      <alignment horizontal="center" vertical="center"/>
    </xf>
    <xf numFmtId="0" fontId="67" fillId="69" borderId="46" xfId="0" applyFont="1" applyFill="1" applyBorder="1" applyAlignment="1">
      <alignment horizontal="center" vertical="center"/>
    </xf>
    <xf numFmtId="0" fontId="0" fillId="69" borderId="32" xfId="0" applyFill="1" applyBorder="1" applyAlignment="1">
      <alignment horizontal="center" vertical="center"/>
    </xf>
    <xf numFmtId="0" fontId="0" fillId="69" borderId="46" xfId="0" applyFill="1" applyBorder="1" applyAlignment="1">
      <alignment horizontal="center" vertical="center"/>
    </xf>
    <xf numFmtId="167" fontId="0" fillId="69" borderId="52" xfId="0" applyNumberFormat="1" applyFont="1" applyFill="1" applyBorder="1" applyAlignment="1">
      <alignment horizontal="center" vertical="center" wrapText="1"/>
    </xf>
    <xf numFmtId="167" fontId="0" fillId="69" borderId="50" xfId="0" applyNumberFormat="1" applyFont="1" applyFill="1" applyBorder="1" applyAlignment="1">
      <alignment horizontal="center" vertical="center" wrapText="1"/>
    </xf>
    <xf numFmtId="0" fontId="0" fillId="72" borderId="32" xfId="0" applyFont="1" applyFill="1" applyBorder="1" applyAlignment="1">
      <alignment horizontal="center" vertical="center"/>
    </xf>
    <xf numFmtId="0" fontId="0" fillId="72" borderId="46" xfId="0" applyFont="1" applyFill="1" applyBorder="1" applyAlignment="1">
      <alignment horizontal="center" vertical="center"/>
    </xf>
    <xf numFmtId="166" fontId="0" fillId="72" borderId="32" xfId="0" applyNumberFormat="1" applyFont="1" applyFill="1" applyBorder="1" applyAlignment="1">
      <alignment horizontal="center" vertical="center"/>
    </xf>
    <xf numFmtId="166" fontId="0" fillId="72" borderId="46" xfId="0" applyNumberFormat="1" applyFont="1" applyFill="1" applyBorder="1" applyAlignment="1">
      <alignment horizontal="center" vertical="center"/>
    </xf>
    <xf numFmtId="0" fontId="67" fillId="72" borderId="32" xfId="0" applyFont="1" applyFill="1" applyBorder="1" applyAlignment="1">
      <alignment horizontal="center" vertical="center"/>
    </xf>
    <xf numFmtId="0" fontId="67" fillId="72" borderId="46" xfId="0" applyFont="1" applyFill="1" applyBorder="1" applyAlignment="1">
      <alignment horizontal="center" vertical="center"/>
    </xf>
    <xf numFmtId="0" fontId="0" fillId="72" borderId="32" xfId="0" applyFill="1" applyBorder="1" applyAlignment="1">
      <alignment horizontal="center" vertical="center"/>
    </xf>
    <xf numFmtId="0" fontId="0" fillId="72" borderId="46" xfId="0" applyFill="1" applyBorder="1" applyAlignment="1">
      <alignment horizontal="center" vertical="center"/>
    </xf>
    <xf numFmtId="167" fontId="0" fillId="72" borderId="52" xfId="0" applyNumberFormat="1" applyFont="1" applyFill="1" applyBorder="1" applyAlignment="1">
      <alignment horizontal="center" vertical="center" wrapText="1"/>
    </xf>
    <xf numFmtId="167" fontId="0" fillId="72" borderId="50" xfId="0" applyNumberFormat="1" applyFont="1" applyFill="1" applyBorder="1" applyAlignment="1">
      <alignment horizontal="center" vertical="center" wrapText="1"/>
    </xf>
    <xf numFmtId="0" fontId="0" fillId="69" borderId="32" xfId="0" applyFont="1" applyFill="1" applyBorder="1" applyAlignment="1">
      <alignment horizontal="center" vertical="center"/>
    </xf>
    <xf numFmtId="0" fontId="0" fillId="69" borderId="46" xfId="0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166" fontId="0" fillId="69" borderId="46" xfId="0" applyNumberFormat="1" applyFont="1" applyFill="1" applyBorder="1" applyAlignment="1">
      <alignment horizontal="center" vertical="center"/>
    </xf>
    <xf numFmtId="0" fontId="67" fillId="0" borderId="32" xfId="0" applyFont="1" applyFill="1" applyBorder="1" applyAlignment="1">
      <alignment horizontal="center" vertical="center"/>
    </xf>
    <xf numFmtId="0" fontId="67" fillId="0" borderId="46" xfId="0" applyFont="1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167" fontId="0" fillId="0" borderId="52" xfId="0" applyNumberFormat="1" applyFont="1" applyFill="1" applyBorder="1" applyAlignment="1">
      <alignment horizontal="center" vertical="center" wrapText="1"/>
    </xf>
    <xf numFmtId="167" fontId="0" fillId="0" borderId="50" xfId="0" applyNumberFormat="1" applyFont="1" applyFill="1" applyBorder="1" applyAlignment="1">
      <alignment horizontal="center" vertical="center" wrapText="1"/>
    </xf>
    <xf numFmtId="0" fontId="0" fillId="0" borderId="32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166" fontId="0" fillId="0" borderId="32" xfId="0" applyNumberFormat="1" applyFont="1" applyFill="1" applyBorder="1" applyAlignment="1">
      <alignment horizontal="center" vertical="center"/>
    </xf>
    <xf numFmtId="166" fontId="0" fillId="0" borderId="46" xfId="0" applyNumberFormat="1" applyFont="1" applyFill="1" applyBorder="1" applyAlignment="1">
      <alignment horizontal="center" vertical="center"/>
    </xf>
  </cellXfs>
  <cellStyles count="199">
    <cellStyle name="20% - Accent1" xfId="1" builtinId="30" customBuiltin="1"/>
    <cellStyle name="20% - Accent1 2" xfId="47"/>
    <cellStyle name="20% - Accent1 3" xfId="90"/>
    <cellStyle name="20% - Accent1 4" xfId="109"/>
    <cellStyle name="20% - Accent1 5" xfId="155"/>
    <cellStyle name="20% - Accent2" xfId="2" builtinId="34" customBuiltin="1"/>
    <cellStyle name="20% - Accent2 2" xfId="48"/>
    <cellStyle name="20% - Accent2 3" xfId="91"/>
    <cellStyle name="20% - Accent2 4" xfId="110"/>
    <cellStyle name="20% - Accent2 5" xfId="156"/>
    <cellStyle name="20% - Accent3" xfId="3" builtinId="38" customBuiltin="1"/>
    <cellStyle name="20% - Accent3 2" xfId="49"/>
    <cellStyle name="20% - Accent3 3" xfId="92"/>
    <cellStyle name="20% - Accent3 4" xfId="111"/>
    <cellStyle name="20% - Accent3 5" xfId="157"/>
    <cellStyle name="20% - Accent4" xfId="4" builtinId="42" customBuiltin="1"/>
    <cellStyle name="20% - Accent4 2" xfId="50"/>
    <cellStyle name="20% - Accent4 3" xfId="93"/>
    <cellStyle name="20% - Accent4 4" xfId="112"/>
    <cellStyle name="20% - Accent4 5" xfId="158"/>
    <cellStyle name="20% - Accent5" xfId="5" builtinId="46" customBuiltin="1"/>
    <cellStyle name="20% - Accent5 2" xfId="51"/>
    <cellStyle name="20% - Accent5 3" xfId="94"/>
    <cellStyle name="20% - Accent5 4" xfId="113"/>
    <cellStyle name="20% - Accent5 5" xfId="159"/>
    <cellStyle name="20% - Accent6" xfId="6" builtinId="50" customBuiltin="1"/>
    <cellStyle name="20% - Accent6 2" xfId="52"/>
    <cellStyle name="20% - Accent6 3" xfId="95"/>
    <cellStyle name="20% - Accent6 4" xfId="114"/>
    <cellStyle name="20% - Accent6 5" xfId="160"/>
    <cellStyle name="40% - Accent1" xfId="7" builtinId="31" customBuiltin="1"/>
    <cellStyle name="40% - Accent1 2" xfId="53"/>
    <cellStyle name="40% - Accent1 3" xfId="96"/>
    <cellStyle name="40% - Accent1 4" xfId="115"/>
    <cellStyle name="40% - Accent1 5" xfId="161"/>
    <cellStyle name="40% - Accent2" xfId="8" builtinId="35" customBuiltin="1"/>
    <cellStyle name="40% - Accent2 2" xfId="54"/>
    <cellStyle name="40% - Accent2 3" xfId="97"/>
    <cellStyle name="40% - Accent2 4" xfId="116"/>
    <cellStyle name="40% - Accent2 5" xfId="162"/>
    <cellStyle name="40% - Accent3" xfId="9" builtinId="39" customBuiltin="1"/>
    <cellStyle name="40% - Accent3 2" xfId="55"/>
    <cellStyle name="40% - Accent3 3" xfId="98"/>
    <cellStyle name="40% - Accent3 4" xfId="117"/>
    <cellStyle name="40% - Accent3 5" xfId="163"/>
    <cellStyle name="40% - Accent4" xfId="10" builtinId="43" customBuiltin="1"/>
    <cellStyle name="40% - Accent4 2" xfId="56"/>
    <cellStyle name="40% - Accent4 3" xfId="99"/>
    <cellStyle name="40% - Accent4 4" xfId="118"/>
    <cellStyle name="40% - Accent4 5" xfId="164"/>
    <cellStyle name="40% - Accent5" xfId="11" builtinId="47" customBuiltin="1"/>
    <cellStyle name="40% - Accent5 2" xfId="57"/>
    <cellStyle name="40% - Accent5 3" xfId="100"/>
    <cellStyle name="40% - Accent5 4" xfId="119"/>
    <cellStyle name="40% - Accent5 5" xfId="165"/>
    <cellStyle name="40% - Accent6" xfId="12" builtinId="51" customBuiltin="1"/>
    <cellStyle name="40% - Accent6 2" xfId="58"/>
    <cellStyle name="40% - Accent6 3" xfId="101"/>
    <cellStyle name="40% - Accent6 4" xfId="120"/>
    <cellStyle name="40% - Accent6 5" xfId="166"/>
    <cellStyle name="60% - Accent1" xfId="13" builtinId="32" customBuiltin="1"/>
    <cellStyle name="60% - Accent1 2" xfId="59"/>
    <cellStyle name="60% - Accent1 3" xfId="121"/>
    <cellStyle name="60% - Accent1 4" xfId="167"/>
    <cellStyle name="60% - Accent2" xfId="14" builtinId="36" customBuiltin="1"/>
    <cellStyle name="60% - Accent2 2" xfId="60"/>
    <cellStyle name="60% - Accent2 3" xfId="122"/>
    <cellStyle name="60% - Accent2 4" xfId="168"/>
    <cellStyle name="60% - Accent3" xfId="15" builtinId="40" customBuiltin="1"/>
    <cellStyle name="60% - Accent3 2" xfId="61"/>
    <cellStyle name="60% - Accent3 3" xfId="123"/>
    <cellStyle name="60% - Accent3 4" xfId="169"/>
    <cellStyle name="60% - Accent4" xfId="16" builtinId="44" customBuiltin="1"/>
    <cellStyle name="60% - Accent4 2" xfId="62"/>
    <cellStyle name="60% - Accent4 3" xfId="124"/>
    <cellStyle name="60% - Accent4 4" xfId="170"/>
    <cellStyle name="60% - Accent5" xfId="17" builtinId="48" customBuiltin="1"/>
    <cellStyle name="60% - Accent5 2" xfId="63"/>
    <cellStyle name="60% - Accent5 3" xfId="125"/>
    <cellStyle name="60% - Accent5 4" xfId="171"/>
    <cellStyle name="60% - Accent6" xfId="18" builtinId="52" customBuiltin="1"/>
    <cellStyle name="60% - Accent6 2" xfId="64"/>
    <cellStyle name="60% - Accent6 3" xfId="126"/>
    <cellStyle name="60% - Accent6 4" xfId="172"/>
    <cellStyle name="Accent1" xfId="19" builtinId="29" customBuiltin="1"/>
    <cellStyle name="Accent1 2" xfId="65"/>
    <cellStyle name="Accent1 3" xfId="127"/>
    <cellStyle name="Accent1 4" xfId="173"/>
    <cellStyle name="Accent2" xfId="20" builtinId="33" customBuiltin="1"/>
    <cellStyle name="Accent2 2" xfId="66"/>
    <cellStyle name="Accent2 3" xfId="128"/>
    <cellStyle name="Accent2 4" xfId="174"/>
    <cellStyle name="Accent3" xfId="21" builtinId="37" customBuiltin="1"/>
    <cellStyle name="Accent3 2" xfId="67"/>
    <cellStyle name="Accent3 3" xfId="129"/>
    <cellStyle name="Accent3 4" xfId="175"/>
    <cellStyle name="Accent4" xfId="22" builtinId="41" customBuiltin="1"/>
    <cellStyle name="Accent4 2" xfId="68"/>
    <cellStyle name="Accent4 3" xfId="130"/>
    <cellStyle name="Accent4 4" xfId="176"/>
    <cellStyle name="Accent5" xfId="23" builtinId="45" customBuiltin="1"/>
    <cellStyle name="Accent5 2" xfId="69"/>
    <cellStyle name="Accent5 3" xfId="131"/>
    <cellStyle name="Accent5 4" xfId="177"/>
    <cellStyle name="Accent6" xfId="24" builtinId="49" customBuiltin="1"/>
    <cellStyle name="Accent6 2" xfId="70"/>
    <cellStyle name="Accent6 3" xfId="132"/>
    <cellStyle name="Accent6 4" xfId="178"/>
    <cellStyle name="Bad" xfId="25" builtinId="27" customBuiltin="1"/>
    <cellStyle name="Bad 2" xfId="71"/>
    <cellStyle name="Bad 3" xfId="133"/>
    <cellStyle name="Bad 4" xfId="179"/>
    <cellStyle name="Calculation" xfId="26" builtinId="22" customBuiltin="1"/>
    <cellStyle name="Calculation 2" xfId="72"/>
    <cellStyle name="Calculation 3" xfId="134"/>
    <cellStyle name="Calculation 4" xfId="180"/>
    <cellStyle name="Check Cell" xfId="27" builtinId="23" customBuiltin="1"/>
    <cellStyle name="Check Cell 2" xfId="73"/>
    <cellStyle name="Check Cell 3" xfId="135"/>
    <cellStyle name="Check Cell 4" xfId="181"/>
    <cellStyle name="Explanatory Text" xfId="28" builtinId="53" customBuiltin="1"/>
    <cellStyle name="Explanatory Text 2" xfId="74"/>
    <cellStyle name="Explanatory Text 3" xfId="136"/>
    <cellStyle name="Explanatory Text 4" xfId="182"/>
    <cellStyle name="Good" xfId="29" builtinId="26" customBuiltin="1"/>
    <cellStyle name="Good 2" xfId="75"/>
    <cellStyle name="Good 3" xfId="137"/>
    <cellStyle name="Good 4" xfId="183"/>
    <cellStyle name="Heading 1" xfId="30" builtinId="16" customBuiltin="1"/>
    <cellStyle name="Heading 1 2" xfId="76"/>
    <cellStyle name="Heading 1 3" xfId="138"/>
    <cellStyle name="Heading 1 4" xfId="184"/>
    <cellStyle name="Heading 2" xfId="31" builtinId="17" customBuiltin="1"/>
    <cellStyle name="Heading 2 2" xfId="77"/>
    <cellStyle name="Heading 2 3" xfId="139"/>
    <cellStyle name="Heading 2 4" xfId="185"/>
    <cellStyle name="Heading 3" xfId="32" builtinId="18" customBuiltin="1"/>
    <cellStyle name="Heading 3 2" xfId="78"/>
    <cellStyle name="Heading 3 3" xfId="140"/>
    <cellStyle name="Heading 3 4" xfId="186"/>
    <cellStyle name="Heading 4" xfId="33" builtinId="19" customBuiltin="1"/>
    <cellStyle name="Heading 4 2" xfId="79"/>
    <cellStyle name="Heading 4 3" xfId="141"/>
    <cellStyle name="Heading 4 4" xfId="187"/>
    <cellStyle name="Hyperlink" xfId="34" builtinId="8"/>
    <cellStyle name="Hyperlink 2" xfId="102"/>
    <cellStyle name="Input" xfId="35" builtinId="20" customBuiltin="1"/>
    <cellStyle name="Input 2" xfId="80"/>
    <cellStyle name="Input 3" xfId="142"/>
    <cellStyle name="Input 4" xfId="188"/>
    <cellStyle name="Linked Cell" xfId="36" builtinId="24" customBuiltin="1"/>
    <cellStyle name="Linked Cell 2" xfId="81"/>
    <cellStyle name="Linked Cell 3" xfId="143"/>
    <cellStyle name="Linked Cell 4" xfId="189"/>
    <cellStyle name="Neutral" xfId="37" builtinId="28" customBuiltin="1"/>
    <cellStyle name="Neutral 2" xfId="82"/>
    <cellStyle name="Neutral 3" xfId="144"/>
    <cellStyle name="Neutral 4" xfId="190"/>
    <cellStyle name="Normal" xfId="0" builtinId="0"/>
    <cellStyle name="Normal 2" xfId="83"/>
    <cellStyle name="Normal 2 2" xfId="103"/>
    <cellStyle name="Normal 2 3" xfId="145"/>
    <cellStyle name="Normal 2 4" xfId="191"/>
    <cellStyle name="Normal 3" xfId="46"/>
    <cellStyle name="Normal 3 2" xfId="104"/>
    <cellStyle name="Normal 3 3" xfId="146"/>
    <cellStyle name="Normal 3 4" xfId="192"/>
    <cellStyle name="Normal 4" xfId="107"/>
    <cellStyle name="Normal 5" xfId="89"/>
    <cellStyle name="Normal 5 2" xfId="153"/>
    <cellStyle name="Normal 5 3" xfId="198"/>
    <cellStyle name="Normal 6" xfId="108"/>
    <cellStyle name="Normal 7" xfId="154"/>
    <cellStyle name="Normal_Sheet1" xfId="38"/>
    <cellStyle name="Note" xfId="39" builtinId="10" customBuiltin="1"/>
    <cellStyle name="Note 2" xfId="44"/>
    <cellStyle name="Note 2 2" xfId="84"/>
    <cellStyle name="Note 3" xfId="105"/>
    <cellStyle name="Note 4" xfId="147"/>
    <cellStyle name="Note 5" xfId="193"/>
    <cellStyle name="Output" xfId="40" builtinId="21" customBuiltin="1"/>
    <cellStyle name="Output 2" xfId="85"/>
    <cellStyle name="Output 3" xfId="148"/>
    <cellStyle name="Output 4" xfId="194"/>
    <cellStyle name="Percent 2" xfId="45"/>
    <cellStyle name="Percent 3" xfId="106"/>
    <cellStyle name="Percent 4" xfId="149"/>
    <cellStyle name="Title" xfId="41" builtinId="15" customBuiltin="1"/>
    <cellStyle name="Title 2" xfId="86"/>
    <cellStyle name="Title 3" xfId="150"/>
    <cellStyle name="Title 4" xfId="195"/>
    <cellStyle name="Total" xfId="42" builtinId="25" customBuiltin="1"/>
    <cellStyle name="Total 2" xfId="87"/>
    <cellStyle name="Total 3" xfId="151"/>
    <cellStyle name="Total 4" xfId="196"/>
    <cellStyle name="Warning Text" xfId="43" builtinId="11" customBuiltin="1"/>
    <cellStyle name="Warning Text 2" xfId="88"/>
    <cellStyle name="Warning Text 3" xfId="152"/>
    <cellStyle name="Warning Text 4" xfId="1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152400</xdr:rowOff>
    </xdr:from>
    <xdr:to>
      <xdr:col>11</xdr:col>
      <xdr:colOff>0</xdr:colOff>
      <xdr:row>4</xdr:row>
      <xdr:rowOff>9525</xdr:rowOff>
    </xdr:to>
    <xdr:pic>
      <xdr:nvPicPr>
        <xdr:cNvPr id="127190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85725"/>
          <a:ext cx="2362200" cy="419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323850</xdr:colOff>
      <xdr:row>211</xdr:row>
      <xdr:rowOff>123824</xdr:rowOff>
    </xdr:from>
    <xdr:to>
      <xdr:col>11</xdr:col>
      <xdr:colOff>323850</xdr:colOff>
      <xdr:row>226</xdr:row>
      <xdr:rowOff>9524</xdr:rowOff>
    </xdr:to>
    <xdr:sp macro="" textlink="" fLocksText="0">
      <xdr:nvSpPr>
        <xdr:cNvPr id="5" name="Text Box 3"/>
        <xdr:cNvSpPr txBox="1">
          <a:spLocks noChangeArrowheads="1"/>
        </xdr:cNvSpPr>
      </xdr:nvSpPr>
      <xdr:spPr bwMode="auto">
        <a:xfrm>
          <a:off x="2971800" y="33327974"/>
          <a:ext cx="3686175" cy="23145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266700</xdr:colOff>
      <xdr:row>216</xdr:row>
      <xdr:rowOff>123825</xdr:rowOff>
    </xdr:from>
    <xdr:to>
      <xdr:col>4</xdr:col>
      <xdr:colOff>523875</xdr:colOff>
      <xdr:row>221</xdr:row>
      <xdr:rowOff>19050</xdr:rowOff>
    </xdr:to>
    <xdr:pic>
      <xdr:nvPicPr>
        <xdr:cNvPr id="127192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33489900"/>
          <a:ext cx="3248025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168087</xdr:colOff>
      <xdr:row>215</xdr:row>
      <xdr:rowOff>121584</xdr:rowOff>
    </xdr:from>
    <xdr:to>
      <xdr:col>9</xdr:col>
      <xdr:colOff>187137</xdr:colOff>
      <xdr:row>223</xdr:row>
      <xdr:rowOff>21851</xdr:rowOff>
    </xdr:to>
    <xdr:sp macro="" textlink="" fLocksText="0">
      <xdr:nvSpPr>
        <xdr:cNvPr id="3074" name="Text Box 3"/>
        <xdr:cNvSpPr txBox="1">
          <a:spLocks noChangeArrowheads="1"/>
        </xdr:cNvSpPr>
      </xdr:nvSpPr>
      <xdr:spPr bwMode="auto">
        <a:xfrm>
          <a:off x="2129116" y="34691731"/>
          <a:ext cx="3963521" cy="1155326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222</xdr:row>
      <xdr:rowOff>0</xdr:rowOff>
    </xdr:from>
    <xdr:to>
      <xdr:col>2</xdr:col>
      <xdr:colOff>504825</xdr:colOff>
      <xdr:row>225</xdr:row>
      <xdr:rowOff>104775</xdr:rowOff>
    </xdr:to>
    <xdr:pic>
      <xdr:nvPicPr>
        <xdr:cNvPr id="12821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7423725"/>
          <a:ext cx="1857375" cy="5905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7</xdr:col>
      <xdr:colOff>550931</xdr:colOff>
      <xdr:row>510</xdr:row>
      <xdr:rowOff>104053</xdr:rowOff>
    </xdr:from>
    <xdr:to>
      <xdr:col>12</xdr:col>
      <xdr:colOff>403574</xdr:colOff>
      <xdr:row>523</xdr:row>
      <xdr:rowOff>92847</xdr:rowOff>
    </xdr:to>
    <xdr:sp macro="" textlink="" fLocksText="0">
      <xdr:nvSpPr>
        <xdr:cNvPr id="4098" name="Text Box 4"/>
        <xdr:cNvSpPr txBox="1">
          <a:spLocks noChangeArrowheads="1"/>
        </xdr:cNvSpPr>
      </xdr:nvSpPr>
      <xdr:spPr bwMode="auto">
        <a:xfrm>
          <a:off x="5716843" y="81010524"/>
          <a:ext cx="3516966" cy="2028264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235884</xdr:colOff>
      <xdr:row>510</xdr:row>
      <xdr:rowOff>22411</xdr:rowOff>
    </xdr:from>
    <xdr:to>
      <xdr:col>4</xdr:col>
      <xdr:colOff>188259</xdr:colOff>
      <xdr:row>513</xdr:row>
      <xdr:rowOff>127185</xdr:rowOff>
    </xdr:to>
    <xdr:pic>
      <xdr:nvPicPr>
        <xdr:cNvPr id="129240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7737" y="80928882"/>
          <a:ext cx="2574551" cy="575421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62350" y="133350"/>
          <a:ext cx="1543050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79280" y="166688"/>
          <a:ext cx="2238375" cy="53227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17"/>
  <sheetViews>
    <sheetView tabSelected="1" workbookViewId="0">
      <selection activeCell="C27" sqref="C27"/>
    </sheetView>
  </sheetViews>
  <sheetFormatPr defaultRowHeight="12.75"/>
  <cols>
    <col min="1" max="1" width="7" style="1" customWidth="1"/>
    <col min="2" max="2" width="9.85546875" style="1" customWidth="1"/>
    <col min="3" max="3" width="24.140625" style="1" customWidth="1"/>
    <col min="4" max="4" width="70.5703125" style="1" customWidth="1"/>
    <col min="5" max="16384" width="9.140625" style="1"/>
  </cols>
  <sheetData>
    <row r="1" spans="1:12">
      <c r="B1" s="1" t="s">
        <v>0</v>
      </c>
    </row>
    <row r="2" spans="1:12">
      <c r="A2" s="2"/>
      <c r="B2" s="3"/>
      <c r="C2" s="2"/>
      <c r="D2" s="2"/>
      <c r="E2" s="2"/>
      <c r="F2" s="2"/>
      <c r="G2" s="2"/>
      <c r="H2" s="4"/>
      <c r="I2" s="5"/>
      <c r="J2" s="5"/>
      <c r="K2" s="5"/>
      <c r="L2" s="6"/>
    </row>
    <row r="3" spans="1:12">
      <c r="A3" s="2"/>
      <c r="B3" s="3"/>
      <c r="C3" s="2"/>
      <c r="D3" s="2"/>
      <c r="E3" s="2"/>
      <c r="F3" s="2"/>
      <c r="G3" s="2"/>
      <c r="H3" s="4"/>
      <c r="I3" s="5"/>
      <c r="J3" s="5"/>
      <c r="K3" s="5"/>
      <c r="L3" s="6"/>
    </row>
    <row r="4" spans="1:12">
      <c r="A4" s="2"/>
      <c r="B4" s="3"/>
      <c r="C4" s="2"/>
      <c r="D4" s="2"/>
      <c r="E4" s="2"/>
      <c r="F4" s="2"/>
      <c r="G4" s="2"/>
      <c r="H4" s="4"/>
      <c r="I4" s="5"/>
      <c r="J4" s="5"/>
      <c r="K4" s="5"/>
      <c r="L4" s="6"/>
    </row>
    <row r="5" spans="1:12" s="9" customFormat="1">
      <c r="A5" s="7"/>
      <c r="B5" s="8"/>
      <c r="C5" s="7"/>
      <c r="D5" s="7"/>
      <c r="E5" s="7"/>
      <c r="F5" s="7"/>
      <c r="G5" s="7"/>
      <c r="H5" s="8"/>
    </row>
    <row r="6" spans="1:12" s="9" customFormat="1">
      <c r="A6" s="7"/>
      <c r="B6" s="8"/>
      <c r="C6" s="7"/>
      <c r="D6" s="7"/>
      <c r="E6" s="7"/>
      <c r="F6" s="7"/>
      <c r="G6" s="7"/>
      <c r="H6" s="8"/>
    </row>
    <row r="7" spans="1:12" s="9" customFormat="1">
      <c r="A7" s="7"/>
      <c r="B7" s="8"/>
      <c r="C7" s="7"/>
      <c r="D7" s="7"/>
      <c r="E7" s="7"/>
      <c r="F7" s="7"/>
      <c r="G7" s="7"/>
      <c r="H7" s="8"/>
    </row>
    <row r="8" spans="1:12" s="9" customFormat="1">
      <c r="A8" s="7"/>
      <c r="B8" s="8"/>
      <c r="C8" s="7"/>
      <c r="D8" s="7"/>
      <c r="E8" s="7"/>
      <c r="F8" s="7"/>
      <c r="G8" s="7"/>
      <c r="H8" s="8"/>
    </row>
    <row r="10" spans="1:12" ht="15.75">
      <c r="B10" s="10">
        <v>43535</v>
      </c>
      <c r="C10" s="11"/>
      <c r="E10" s="12"/>
    </row>
    <row r="11" spans="1:12">
      <c r="B11" s="10"/>
      <c r="C11" s="13"/>
    </row>
    <row r="12" spans="1:12">
      <c r="B12" s="14" t="s">
        <v>1</v>
      </c>
      <c r="C12" s="15" t="s">
        <v>2</v>
      </c>
      <c r="D12" s="14" t="s">
        <v>3</v>
      </c>
    </row>
    <row r="13" spans="1:12">
      <c r="B13" s="16">
        <v>1</v>
      </c>
      <c r="C13" s="70" t="s">
        <v>4</v>
      </c>
      <c r="D13" s="17" t="s">
        <v>5</v>
      </c>
    </row>
    <row r="14" spans="1:12">
      <c r="B14" s="16">
        <v>2</v>
      </c>
      <c r="C14" s="70" t="s">
        <v>6</v>
      </c>
      <c r="D14" s="17" t="s">
        <v>7</v>
      </c>
    </row>
    <row r="15" spans="1:12">
      <c r="B15" s="97">
        <v>3</v>
      </c>
      <c r="C15" s="98" t="s">
        <v>8</v>
      </c>
      <c r="D15" s="17" t="s">
        <v>9</v>
      </c>
    </row>
    <row r="16" spans="1:12">
      <c r="B16" s="90">
        <v>4</v>
      </c>
      <c r="C16" s="99" t="s">
        <v>10</v>
      </c>
      <c r="D16" s="110" t="s">
        <v>11</v>
      </c>
    </row>
    <row r="17" spans="2:4">
      <c r="B17" s="90">
        <v>5</v>
      </c>
      <c r="C17" s="99" t="s">
        <v>335</v>
      </c>
      <c r="D17" s="67"/>
    </row>
  </sheetData>
  <sheetProtection selectLockedCells="1" selectUnlockedCells="1"/>
  <phoneticPr fontId="0" type="noConversion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O237"/>
  <sheetViews>
    <sheetView zoomScale="85" zoomScaleNormal="85" workbookViewId="0">
      <pane ySplit="10" topLeftCell="A11" activePane="bottomLeft" state="frozen"/>
      <selection activeCell="C16" sqref="C16"/>
      <selection pane="bottomLeft" activeCell="S19" sqref="S19"/>
    </sheetView>
  </sheetViews>
  <sheetFormatPr defaultRowHeight="12.75"/>
  <cols>
    <col min="1" max="1" width="3.85546875" style="9" customWidth="1"/>
    <col min="2" max="2" width="12.28515625" style="9" customWidth="1"/>
    <col min="3" max="3" width="15" style="9" bestFit="1" customWidth="1"/>
    <col min="4" max="4" width="11.7109375" style="9" customWidth="1"/>
    <col min="5" max="5" width="10.5703125" style="9" customWidth="1"/>
    <col min="6" max="7" width="10.85546875" style="9" customWidth="1"/>
    <col min="8" max="8" width="11.140625" style="9" customWidth="1"/>
    <col min="9" max="9" width="11.28515625" style="9" customWidth="1"/>
    <col min="10" max="10" width="12.7109375" style="9" customWidth="1"/>
    <col min="11" max="11" width="12.5703125" style="9" customWidth="1"/>
    <col min="12" max="12" width="11.85546875" style="9" customWidth="1"/>
    <col min="13" max="13" width="9.5703125" style="9" customWidth="1"/>
    <col min="14" max="14" width="10" style="9" bestFit="1" customWidth="1"/>
    <col min="15" max="15" width="9" style="9" customWidth="1"/>
    <col min="16" max="16384" width="9.140625" style="9"/>
  </cols>
  <sheetData>
    <row r="1" spans="1:15" ht="6.75" customHeight="1"/>
    <row r="2" spans="1: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5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5" ht="24" customHeight="1">
      <c r="M5" s="71" t="s">
        <v>233</v>
      </c>
    </row>
    <row r="6" spans="1:15" ht="16.5" customHeight="1" thickBot="1">
      <c r="A6" s="21" t="s">
        <v>12</v>
      </c>
      <c r="B6" s="21"/>
      <c r="L6" s="10">
        <f>Main!B10</f>
        <v>43535</v>
      </c>
      <c r="M6" s="10"/>
    </row>
    <row r="7" spans="1:15" ht="10.5" hidden="1" customHeight="1" thickBot="1">
      <c r="K7" s="10"/>
      <c r="L7" s="10"/>
      <c r="M7" s="10"/>
    </row>
    <row r="8" spans="1:15" ht="13.5" hidden="1" customHeight="1" thickBot="1">
      <c r="A8" s="22"/>
      <c r="B8" s="22"/>
      <c r="K8" s="10"/>
      <c r="L8" s="10"/>
      <c r="M8" s="10"/>
    </row>
    <row r="9" spans="1:15" ht="27.75" customHeight="1" thickBot="1">
      <c r="A9" s="469" t="s">
        <v>13</v>
      </c>
      <c r="B9" s="471" t="s">
        <v>1937</v>
      </c>
      <c r="C9" s="471" t="s">
        <v>14</v>
      </c>
      <c r="D9" s="111" t="s">
        <v>15</v>
      </c>
      <c r="E9" s="23" t="s">
        <v>16</v>
      </c>
      <c r="F9" s="466" t="s">
        <v>17</v>
      </c>
      <c r="G9" s="467"/>
      <c r="H9" s="468"/>
      <c r="I9" s="466" t="s">
        <v>18</v>
      </c>
      <c r="J9" s="467"/>
      <c r="K9" s="468"/>
      <c r="L9" s="23"/>
      <c r="M9" s="24"/>
      <c r="N9" s="24"/>
      <c r="O9" s="24"/>
    </row>
    <row r="10" spans="1:15" ht="59.25" customHeight="1">
      <c r="A10" s="470"/>
      <c r="B10" s="472" t="s">
        <v>1937</v>
      </c>
      <c r="C10" s="472"/>
      <c r="D10" s="112" t="s">
        <v>19</v>
      </c>
      <c r="E10" s="75" t="s">
        <v>19</v>
      </c>
      <c r="F10" s="15" t="s">
        <v>20</v>
      </c>
      <c r="G10" s="15" t="s">
        <v>21</v>
      </c>
      <c r="H10" s="15" t="s">
        <v>22</v>
      </c>
      <c r="I10" s="15" t="s">
        <v>23</v>
      </c>
      <c r="J10" s="15" t="s">
        <v>24</v>
      </c>
      <c r="K10" s="15" t="s">
        <v>25</v>
      </c>
      <c r="L10" s="15" t="s">
        <v>26</v>
      </c>
      <c r="M10" s="69" t="s">
        <v>27</v>
      </c>
      <c r="N10" s="69" t="s">
        <v>358</v>
      </c>
      <c r="O10" s="76" t="s">
        <v>2756</v>
      </c>
    </row>
    <row r="11" spans="1:15" ht="15">
      <c r="A11" s="130">
        <v>1</v>
      </c>
      <c r="B11" s="114" t="s">
        <v>1956</v>
      </c>
      <c r="C11" s="130" t="s">
        <v>29</v>
      </c>
      <c r="D11" s="133">
        <v>27883.15</v>
      </c>
      <c r="E11" s="133">
        <v>27837.716666666664</v>
      </c>
      <c r="F11" s="134">
        <v>27755.433333333327</v>
      </c>
      <c r="G11" s="134">
        <v>27627.716666666664</v>
      </c>
      <c r="H11" s="134">
        <v>27545.433333333327</v>
      </c>
      <c r="I11" s="134">
        <v>27965.433333333327</v>
      </c>
      <c r="J11" s="134">
        <v>28047.71666666666</v>
      </c>
      <c r="K11" s="134">
        <v>28175.433333333327</v>
      </c>
      <c r="L11" s="132">
        <v>27920</v>
      </c>
      <c r="M11" s="132">
        <v>27710</v>
      </c>
      <c r="N11" s="151">
        <v>2133460</v>
      </c>
      <c r="O11" s="344">
        <v>8.0799107902247251E-3</v>
      </c>
    </row>
    <row r="12" spans="1:15" ht="15">
      <c r="A12" s="130">
        <v>2</v>
      </c>
      <c r="B12" s="114" t="s">
        <v>1956</v>
      </c>
      <c r="C12" s="130" t="s">
        <v>28</v>
      </c>
      <c r="D12" s="135">
        <v>11076.05</v>
      </c>
      <c r="E12" s="135">
        <v>11064.366666666669</v>
      </c>
      <c r="F12" s="136">
        <v>11044.883333333337</v>
      </c>
      <c r="G12" s="136">
        <v>11013.716666666669</v>
      </c>
      <c r="H12" s="136">
        <v>10994.233333333337</v>
      </c>
      <c r="I12" s="136">
        <v>11095.533333333336</v>
      </c>
      <c r="J12" s="136">
        <v>11115.016666666666</v>
      </c>
      <c r="K12" s="136">
        <v>11146.183333333336</v>
      </c>
      <c r="L12" s="131">
        <v>11083.85</v>
      </c>
      <c r="M12" s="131">
        <v>11033.2</v>
      </c>
      <c r="N12" s="151">
        <v>15595650</v>
      </c>
      <c r="O12" s="344">
        <v>1.7004754587189108E-3</v>
      </c>
    </row>
    <row r="13" spans="1:15" ht="15">
      <c r="A13" s="130">
        <v>3</v>
      </c>
      <c r="B13" s="114" t="s">
        <v>1956</v>
      </c>
      <c r="C13" s="130" t="s">
        <v>244</v>
      </c>
      <c r="D13" s="135">
        <v>15488</v>
      </c>
      <c r="E13" s="135">
        <v>15543.666666666666</v>
      </c>
      <c r="F13" s="136">
        <v>15419.333333333332</v>
      </c>
      <c r="G13" s="136">
        <v>15350.666666666666</v>
      </c>
      <c r="H13" s="136">
        <v>15226.333333333332</v>
      </c>
      <c r="I13" s="136">
        <v>15612.333333333332</v>
      </c>
      <c r="J13" s="136">
        <v>15736.666666666664</v>
      </c>
      <c r="K13" s="136">
        <v>15805.333333333332</v>
      </c>
      <c r="L13" s="131">
        <v>15668</v>
      </c>
      <c r="M13" s="131">
        <v>15475</v>
      </c>
      <c r="N13" s="151">
        <v>19800</v>
      </c>
      <c r="O13" s="344">
        <v>9.0909090909090912E-2</v>
      </c>
    </row>
    <row r="14" spans="1:15" ht="15">
      <c r="A14" s="130">
        <v>4</v>
      </c>
      <c r="B14" s="114" t="s">
        <v>1939</v>
      </c>
      <c r="C14" s="130" t="s">
        <v>30</v>
      </c>
      <c r="D14" s="135">
        <v>1584</v>
      </c>
      <c r="E14" s="135">
        <v>1574.8333333333333</v>
      </c>
      <c r="F14" s="136">
        <v>1560.1666666666665</v>
      </c>
      <c r="G14" s="136">
        <v>1536.3333333333333</v>
      </c>
      <c r="H14" s="136">
        <v>1521.6666666666665</v>
      </c>
      <c r="I14" s="136">
        <v>1598.6666666666665</v>
      </c>
      <c r="J14" s="136">
        <v>1613.333333333333</v>
      </c>
      <c r="K14" s="136">
        <v>1637.1666666666665</v>
      </c>
      <c r="L14" s="131">
        <v>1589.5</v>
      </c>
      <c r="M14" s="131">
        <v>1551</v>
      </c>
      <c r="N14" s="151">
        <v>2326000</v>
      </c>
      <c r="O14" s="344">
        <v>1.4126264387861876E-2</v>
      </c>
    </row>
    <row r="15" spans="1:15" ht="15">
      <c r="A15" s="130">
        <v>5</v>
      </c>
      <c r="B15" s="114" t="s">
        <v>1940</v>
      </c>
      <c r="C15" s="130" t="s">
        <v>31</v>
      </c>
      <c r="D15" s="135">
        <v>138.75</v>
      </c>
      <c r="E15" s="135">
        <v>138.13333333333333</v>
      </c>
      <c r="F15" s="136">
        <v>136.36666666666665</v>
      </c>
      <c r="G15" s="136">
        <v>133.98333333333332</v>
      </c>
      <c r="H15" s="136">
        <v>132.21666666666664</v>
      </c>
      <c r="I15" s="136">
        <v>140.51666666666665</v>
      </c>
      <c r="J15" s="136">
        <v>142.2833333333333</v>
      </c>
      <c r="K15" s="136">
        <v>144.66666666666666</v>
      </c>
      <c r="L15" s="131">
        <v>139.9</v>
      </c>
      <c r="M15" s="131">
        <v>135.75</v>
      </c>
      <c r="N15" s="151">
        <v>40360000</v>
      </c>
      <c r="O15" s="344">
        <v>5.9820538384845467E-3</v>
      </c>
    </row>
    <row r="16" spans="1:15" ht="15">
      <c r="A16" s="130">
        <v>6</v>
      </c>
      <c r="B16" s="114" t="s">
        <v>1940</v>
      </c>
      <c r="C16" s="130" t="s">
        <v>32</v>
      </c>
      <c r="D16" s="135">
        <v>344.25</v>
      </c>
      <c r="E16" s="135">
        <v>342.91666666666669</v>
      </c>
      <c r="F16" s="136">
        <v>340.78333333333336</v>
      </c>
      <c r="G16" s="136">
        <v>337.31666666666666</v>
      </c>
      <c r="H16" s="136">
        <v>335.18333333333334</v>
      </c>
      <c r="I16" s="136">
        <v>346.38333333333338</v>
      </c>
      <c r="J16" s="136">
        <v>348.51666666666671</v>
      </c>
      <c r="K16" s="136">
        <v>351.98333333333341</v>
      </c>
      <c r="L16" s="131">
        <v>345.05</v>
      </c>
      <c r="M16" s="131">
        <v>339.45</v>
      </c>
      <c r="N16" s="151">
        <v>24657500</v>
      </c>
      <c r="O16" s="344">
        <v>-5.54547287759629E-3</v>
      </c>
    </row>
    <row r="17" spans="1:15" ht="15">
      <c r="A17" s="130">
        <v>7</v>
      </c>
      <c r="B17" s="114" t="s">
        <v>1941</v>
      </c>
      <c r="C17" s="130" t="s">
        <v>33</v>
      </c>
      <c r="D17" s="135">
        <v>50.2</v>
      </c>
      <c r="E17" s="135">
        <v>50.216666666666661</v>
      </c>
      <c r="F17" s="136">
        <v>49.533333333333324</v>
      </c>
      <c r="G17" s="136">
        <v>48.86666666666666</v>
      </c>
      <c r="H17" s="136">
        <v>48.183333333333323</v>
      </c>
      <c r="I17" s="136">
        <v>50.883333333333326</v>
      </c>
      <c r="J17" s="136">
        <v>51.566666666666663</v>
      </c>
      <c r="K17" s="136">
        <v>52.233333333333327</v>
      </c>
      <c r="L17" s="131">
        <v>50.9</v>
      </c>
      <c r="M17" s="131">
        <v>49.55</v>
      </c>
      <c r="N17" s="151">
        <v>160060000</v>
      </c>
      <c r="O17" s="344">
        <v>1.2141140761350701E-2</v>
      </c>
    </row>
    <row r="18" spans="1:15" ht="15">
      <c r="A18" s="130">
        <v>8</v>
      </c>
      <c r="B18" s="114" t="s">
        <v>1942</v>
      </c>
      <c r="C18" s="130" t="s">
        <v>232</v>
      </c>
      <c r="D18" s="135">
        <v>958.6</v>
      </c>
      <c r="E18" s="135">
        <v>956.91666666666663</v>
      </c>
      <c r="F18" s="136">
        <v>945.88333333333321</v>
      </c>
      <c r="G18" s="136">
        <v>933.16666666666663</v>
      </c>
      <c r="H18" s="136">
        <v>922.13333333333321</v>
      </c>
      <c r="I18" s="136">
        <v>969.63333333333321</v>
      </c>
      <c r="J18" s="136">
        <v>980.66666666666674</v>
      </c>
      <c r="K18" s="136">
        <v>993.38333333333321</v>
      </c>
      <c r="L18" s="131">
        <v>967.95</v>
      </c>
      <c r="M18" s="131">
        <v>944.2</v>
      </c>
      <c r="N18" s="151">
        <v>1008500</v>
      </c>
      <c r="O18" s="344">
        <v>4.1838842975206611E-2</v>
      </c>
    </row>
    <row r="19" spans="1:15" ht="15">
      <c r="A19" s="130">
        <v>9</v>
      </c>
      <c r="B19" s="114" t="s">
        <v>1943</v>
      </c>
      <c r="C19" s="130" t="s">
        <v>34</v>
      </c>
      <c r="D19" s="135">
        <v>54</v>
      </c>
      <c r="E19" s="135">
        <v>53.666666666666664</v>
      </c>
      <c r="F19" s="136">
        <v>52.43333333333333</v>
      </c>
      <c r="G19" s="136">
        <v>50.866666666666667</v>
      </c>
      <c r="H19" s="136">
        <v>49.633333333333333</v>
      </c>
      <c r="I19" s="136">
        <v>55.233333333333327</v>
      </c>
      <c r="J19" s="136">
        <v>56.466666666666661</v>
      </c>
      <c r="K19" s="136">
        <v>58.033333333333324</v>
      </c>
      <c r="L19" s="131">
        <v>54.9</v>
      </c>
      <c r="M19" s="131">
        <v>52.1</v>
      </c>
      <c r="N19" s="151">
        <v>26923000</v>
      </c>
      <c r="O19" s="344">
        <v>2.6263627353815659E-2</v>
      </c>
    </row>
    <row r="20" spans="1:15" ht="15">
      <c r="A20" s="130">
        <v>10</v>
      </c>
      <c r="B20" s="114" t="s">
        <v>1944</v>
      </c>
      <c r="C20" s="130" t="s">
        <v>186</v>
      </c>
      <c r="D20" s="135">
        <v>743.8</v>
      </c>
      <c r="E20" s="135">
        <v>743.38333333333333</v>
      </c>
      <c r="F20" s="136">
        <v>736.56666666666661</v>
      </c>
      <c r="G20" s="136">
        <v>729.33333333333326</v>
      </c>
      <c r="H20" s="136">
        <v>722.51666666666654</v>
      </c>
      <c r="I20" s="136">
        <v>750.61666666666667</v>
      </c>
      <c r="J20" s="136">
        <v>757.43333333333351</v>
      </c>
      <c r="K20" s="136">
        <v>764.66666666666674</v>
      </c>
      <c r="L20" s="131">
        <v>750.2</v>
      </c>
      <c r="M20" s="131">
        <v>736.15</v>
      </c>
      <c r="N20" s="151">
        <v>735700</v>
      </c>
      <c r="O20" s="344">
        <v>-8.4905660377358489E-3</v>
      </c>
    </row>
    <row r="21" spans="1:15" ht="15">
      <c r="A21" s="130">
        <v>11</v>
      </c>
      <c r="B21" s="114" t="s">
        <v>1939</v>
      </c>
      <c r="C21" s="130" t="s">
        <v>35</v>
      </c>
      <c r="D21" s="135">
        <v>227.05</v>
      </c>
      <c r="E21" s="135">
        <v>225.48333333333335</v>
      </c>
      <c r="F21" s="136">
        <v>222.91666666666669</v>
      </c>
      <c r="G21" s="136">
        <v>218.78333333333333</v>
      </c>
      <c r="H21" s="136">
        <v>216.21666666666667</v>
      </c>
      <c r="I21" s="136">
        <v>229.6166666666667</v>
      </c>
      <c r="J21" s="136">
        <v>232.18333333333337</v>
      </c>
      <c r="K21" s="136">
        <v>236.31666666666672</v>
      </c>
      <c r="L21" s="131">
        <v>228.05</v>
      </c>
      <c r="M21" s="131">
        <v>221.35</v>
      </c>
      <c r="N21" s="151">
        <v>14522500</v>
      </c>
      <c r="O21" s="344">
        <v>8.8572420979506766E-3</v>
      </c>
    </row>
    <row r="22" spans="1:15" ht="15">
      <c r="A22" s="130">
        <v>12</v>
      </c>
      <c r="B22" s="114" t="s">
        <v>1940</v>
      </c>
      <c r="C22" s="130" t="s">
        <v>37</v>
      </c>
      <c r="D22" s="135">
        <v>1177.95</v>
      </c>
      <c r="E22" s="135">
        <v>1181.9166666666667</v>
      </c>
      <c r="F22" s="136">
        <v>1169.0333333333335</v>
      </c>
      <c r="G22" s="136">
        <v>1160.1166666666668</v>
      </c>
      <c r="H22" s="136">
        <v>1147.2333333333336</v>
      </c>
      <c r="I22" s="136">
        <v>1190.8333333333335</v>
      </c>
      <c r="J22" s="136">
        <v>1203.7166666666667</v>
      </c>
      <c r="K22" s="136">
        <v>1212.6333333333334</v>
      </c>
      <c r="L22" s="131">
        <v>1194.8</v>
      </c>
      <c r="M22" s="131">
        <v>1173</v>
      </c>
      <c r="N22" s="151">
        <v>1281000</v>
      </c>
      <c r="O22" s="344">
        <v>6.6797642436149315E-3</v>
      </c>
    </row>
    <row r="23" spans="1:15" ht="15">
      <c r="A23" s="130">
        <v>13</v>
      </c>
      <c r="B23" s="114" t="s">
        <v>1944</v>
      </c>
      <c r="C23" s="130" t="s">
        <v>38</v>
      </c>
      <c r="D23" s="135">
        <v>213.35</v>
      </c>
      <c r="E23" s="135">
        <v>214.64999999999998</v>
      </c>
      <c r="F23" s="136">
        <v>211.09999999999997</v>
      </c>
      <c r="G23" s="136">
        <v>208.85</v>
      </c>
      <c r="H23" s="136">
        <v>205.29999999999998</v>
      </c>
      <c r="I23" s="136">
        <v>216.89999999999995</v>
      </c>
      <c r="J23" s="136">
        <v>220.44999999999996</v>
      </c>
      <c r="K23" s="136">
        <v>222.69999999999993</v>
      </c>
      <c r="L23" s="131">
        <v>218.2</v>
      </c>
      <c r="M23" s="131">
        <v>212.4</v>
      </c>
      <c r="N23" s="151">
        <v>12747000</v>
      </c>
      <c r="O23" s="344">
        <v>7.5151821862348173E-2</v>
      </c>
    </row>
    <row r="24" spans="1:15" ht="15">
      <c r="A24" s="130">
        <v>14</v>
      </c>
      <c r="B24" s="114" t="s">
        <v>1938</v>
      </c>
      <c r="C24" s="130" t="s">
        <v>39</v>
      </c>
      <c r="D24" s="135">
        <v>84.4</v>
      </c>
      <c r="E24" s="135">
        <v>85.916666666666671</v>
      </c>
      <c r="F24" s="136">
        <v>81.083333333333343</v>
      </c>
      <c r="G24" s="136">
        <v>77.766666666666666</v>
      </c>
      <c r="H24" s="136">
        <v>72.933333333333337</v>
      </c>
      <c r="I24" s="136">
        <v>89.233333333333348</v>
      </c>
      <c r="J24" s="136">
        <v>94.066666666666691</v>
      </c>
      <c r="K24" s="136">
        <v>97.383333333333354</v>
      </c>
      <c r="L24" s="131">
        <v>90.75</v>
      </c>
      <c r="M24" s="131">
        <v>82.6</v>
      </c>
      <c r="N24" s="151">
        <v>7660000</v>
      </c>
      <c r="O24" s="344">
        <v>0.11955568547208419</v>
      </c>
    </row>
    <row r="25" spans="1:15" ht="15">
      <c r="A25" s="130">
        <v>15</v>
      </c>
      <c r="B25" s="114" t="s">
        <v>1944</v>
      </c>
      <c r="C25" s="130" t="s">
        <v>40</v>
      </c>
      <c r="D25" s="135">
        <v>90.15</v>
      </c>
      <c r="E25" s="135">
        <v>90.316666666666663</v>
      </c>
      <c r="F25" s="136">
        <v>89.283333333333331</v>
      </c>
      <c r="G25" s="136">
        <v>88.416666666666671</v>
      </c>
      <c r="H25" s="136">
        <v>87.38333333333334</v>
      </c>
      <c r="I25" s="136">
        <v>91.183333333333323</v>
      </c>
      <c r="J25" s="136">
        <v>92.216666666666654</v>
      </c>
      <c r="K25" s="136">
        <v>93.083333333333314</v>
      </c>
      <c r="L25" s="131">
        <v>91.35</v>
      </c>
      <c r="M25" s="131">
        <v>89.45</v>
      </c>
      <c r="N25" s="151">
        <v>67088000</v>
      </c>
      <c r="O25" s="344">
        <v>-6.7511548027952154E-3</v>
      </c>
    </row>
    <row r="26" spans="1:15" ht="15">
      <c r="A26" s="130">
        <v>16</v>
      </c>
      <c r="B26" s="114" t="s">
        <v>1945</v>
      </c>
      <c r="C26" s="130" t="s">
        <v>41</v>
      </c>
      <c r="D26" s="135">
        <v>1391.8</v>
      </c>
      <c r="E26" s="135">
        <v>1393.7333333333333</v>
      </c>
      <c r="F26" s="136">
        <v>1386.1666666666667</v>
      </c>
      <c r="G26" s="136">
        <v>1380.5333333333333</v>
      </c>
      <c r="H26" s="136">
        <v>1372.9666666666667</v>
      </c>
      <c r="I26" s="136">
        <v>1399.3666666666668</v>
      </c>
      <c r="J26" s="136">
        <v>1406.9333333333334</v>
      </c>
      <c r="K26" s="136">
        <v>1412.5666666666668</v>
      </c>
      <c r="L26" s="131">
        <v>1401.3</v>
      </c>
      <c r="M26" s="131">
        <v>1388.1</v>
      </c>
      <c r="N26" s="151">
        <v>5431800</v>
      </c>
      <c r="O26" s="344">
        <v>-5.8203382385240499E-3</v>
      </c>
    </row>
    <row r="27" spans="1:15" ht="15">
      <c r="A27" s="130">
        <v>17</v>
      </c>
      <c r="B27" s="114" t="s">
        <v>1942</v>
      </c>
      <c r="C27" s="130" t="s">
        <v>42</v>
      </c>
      <c r="D27" s="135">
        <v>738.4</v>
      </c>
      <c r="E27" s="135">
        <v>732.08333333333337</v>
      </c>
      <c r="F27" s="136">
        <v>724.36666666666679</v>
      </c>
      <c r="G27" s="136">
        <v>710.33333333333337</v>
      </c>
      <c r="H27" s="136">
        <v>702.61666666666679</v>
      </c>
      <c r="I27" s="136">
        <v>746.11666666666679</v>
      </c>
      <c r="J27" s="136">
        <v>753.83333333333326</v>
      </c>
      <c r="K27" s="136">
        <v>767.86666666666679</v>
      </c>
      <c r="L27" s="131">
        <v>739.8</v>
      </c>
      <c r="M27" s="131">
        <v>718.05</v>
      </c>
      <c r="N27" s="151">
        <v>18073000</v>
      </c>
      <c r="O27" s="344">
        <v>-3.1509565403783295E-2</v>
      </c>
    </row>
    <row r="28" spans="1:15" ht="15">
      <c r="A28" s="130">
        <v>18</v>
      </c>
      <c r="B28" s="114" t="s">
        <v>1943</v>
      </c>
      <c r="C28" s="130" t="s">
        <v>43</v>
      </c>
      <c r="D28" s="135">
        <v>736.6</v>
      </c>
      <c r="E28" s="135">
        <v>735.30000000000007</v>
      </c>
      <c r="F28" s="136">
        <v>731.50000000000011</v>
      </c>
      <c r="G28" s="136">
        <v>726.40000000000009</v>
      </c>
      <c r="H28" s="136">
        <v>722.60000000000014</v>
      </c>
      <c r="I28" s="136">
        <v>740.40000000000009</v>
      </c>
      <c r="J28" s="136">
        <v>744.2</v>
      </c>
      <c r="K28" s="136">
        <v>749.30000000000007</v>
      </c>
      <c r="L28" s="131">
        <v>739.1</v>
      </c>
      <c r="M28" s="131">
        <v>730.2</v>
      </c>
      <c r="N28" s="151">
        <v>33477600</v>
      </c>
      <c r="O28" s="344">
        <v>-1.4970694160016947E-2</v>
      </c>
    </row>
    <row r="29" spans="1:15" ht="15">
      <c r="A29" s="130">
        <v>19</v>
      </c>
      <c r="B29" s="114" t="s">
        <v>1944</v>
      </c>
      <c r="C29" s="130" t="s">
        <v>44</v>
      </c>
      <c r="D29" s="135">
        <v>2954.5</v>
      </c>
      <c r="E29" s="135">
        <v>2939.1166666666663</v>
      </c>
      <c r="F29" s="136">
        <v>2915.3333333333326</v>
      </c>
      <c r="G29" s="136">
        <v>2876.1666666666661</v>
      </c>
      <c r="H29" s="136">
        <v>2852.3833333333323</v>
      </c>
      <c r="I29" s="136">
        <v>2978.2833333333328</v>
      </c>
      <c r="J29" s="136">
        <v>3002.0666666666666</v>
      </c>
      <c r="K29" s="136">
        <v>3041.2333333333331</v>
      </c>
      <c r="L29" s="131">
        <v>2962.9</v>
      </c>
      <c r="M29" s="131">
        <v>2899.95</v>
      </c>
      <c r="N29" s="151">
        <v>2792000</v>
      </c>
      <c r="O29" s="344">
        <v>6.6157517899761334E-2</v>
      </c>
    </row>
    <row r="30" spans="1:15" ht="15">
      <c r="A30" s="130">
        <v>20</v>
      </c>
      <c r="B30" s="114" t="s">
        <v>1940</v>
      </c>
      <c r="C30" s="130" t="s">
        <v>188</v>
      </c>
      <c r="D30" s="135">
        <v>6663.3</v>
      </c>
      <c r="E30" s="135">
        <v>6639.1333333333341</v>
      </c>
      <c r="F30" s="136">
        <v>6601.2666666666682</v>
      </c>
      <c r="G30" s="136">
        <v>6539.2333333333345</v>
      </c>
      <c r="H30" s="136">
        <v>6501.3666666666686</v>
      </c>
      <c r="I30" s="136">
        <v>6701.1666666666679</v>
      </c>
      <c r="J30" s="136">
        <v>6739.0333333333347</v>
      </c>
      <c r="K30" s="136">
        <v>6801.0666666666675</v>
      </c>
      <c r="L30" s="131">
        <v>6677</v>
      </c>
      <c r="M30" s="131">
        <v>6577.1</v>
      </c>
      <c r="N30" s="151">
        <v>673750</v>
      </c>
      <c r="O30" s="344">
        <v>3.1184235699253875E-2</v>
      </c>
    </row>
    <row r="31" spans="1:15" ht="15">
      <c r="A31" s="130">
        <v>21</v>
      </c>
      <c r="B31" s="114" t="s">
        <v>1946</v>
      </c>
      <c r="C31" s="130" t="s">
        <v>187</v>
      </c>
      <c r="D31" s="135">
        <v>2785.3</v>
      </c>
      <c r="E31" s="135">
        <v>2768.9666666666667</v>
      </c>
      <c r="F31" s="136">
        <v>2742.9333333333334</v>
      </c>
      <c r="G31" s="136">
        <v>2700.5666666666666</v>
      </c>
      <c r="H31" s="136">
        <v>2674.5333333333333</v>
      </c>
      <c r="I31" s="136">
        <v>2811.3333333333335</v>
      </c>
      <c r="J31" s="136">
        <v>2837.3666666666672</v>
      </c>
      <c r="K31" s="136">
        <v>2879.7333333333336</v>
      </c>
      <c r="L31" s="131">
        <v>2795</v>
      </c>
      <c r="M31" s="131">
        <v>2726.6</v>
      </c>
      <c r="N31" s="151">
        <v>5834500</v>
      </c>
      <c r="O31" s="344">
        <v>1.1879986125563648E-2</v>
      </c>
    </row>
    <row r="32" spans="1:15" ht="15">
      <c r="A32" s="130">
        <v>22</v>
      </c>
      <c r="B32" s="114" t="s">
        <v>1940</v>
      </c>
      <c r="C32" s="130" t="s">
        <v>521</v>
      </c>
      <c r="D32" s="135">
        <v>906.5</v>
      </c>
      <c r="E32" s="135">
        <v>911.35</v>
      </c>
      <c r="F32" s="136">
        <v>898.45</v>
      </c>
      <c r="G32" s="136">
        <v>890.4</v>
      </c>
      <c r="H32" s="136">
        <v>877.5</v>
      </c>
      <c r="I32" s="136">
        <v>919.40000000000009</v>
      </c>
      <c r="J32" s="136">
        <v>932.3</v>
      </c>
      <c r="K32" s="136">
        <v>940.35000000000014</v>
      </c>
      <c r="L32" s="131">
        <v>924.25</v>
      </c>
      <c r="M32" s="131">
        <v>903.3</v>
      </c>
      <c r="N32" s="151">
        <v>1828000</v>
      </c>
      <c r="O32" s="344">
        <v>3.5811423390752495E-2</v>
      </c>
    </row>
    <row r="33" spans="1:15" ht="15">
      <c r="A33" s="130">
        <v>23</v>
      </c>
      <c r="B33" s="114" t="s">
        <v>1943</v>
      </c>
      <c r="C33" s="130" t="s">
        <v>45</v>
      </c>
      <c r="D33" s="135">
        <v>114.15</v>
      </c>
      <c r="E33" s="135">
        <v>114.95</v>
      </c>
      <c r="F33" s="136">
        <v>112.85000000000001</v>
      </c>
      <c r="G33" s="136">
        <v>111.55000000000001</v>
      </c>
      <c r="H33" s="136">
        <v>109.45000000000002</v>
      </c>
      <c r="I33" s="136">
        <v>116.25</v>
      </c>
      <c r="J33" s="136">
        <v>118.35</v>
      </c>
      <c r="K33" s="136">
        <v>119.64999999999999</v>
      </c>
      <c r="L33" s="131">
        <v>117.05</v>
      </c>
      <c r="M33" s="131">
        <v>113.65</v>
      </c>
      <c r="N33" s="151">
        <v>60856000</v>
      </c>
      <c r="O33" s="344">
        <v>-9.9564000780894123E-3</v>
      </c>
    </row>
    <row r="34" spans="1:15" ht="15">
      <c r="A34" s="130">
        <v>24</v>
      </c>
      <c r="B34" s="114" t="s">
        <v>1943</v>
      </c>
      <c r="C34" s="130" t="s">
        <v>46</v>
      </c>
      <c r="D34" s="135">
        <v>89.05</v>
      </c>
      <c r="E34" s="135">
        <v>89.833333333333329</v>
      </c>
      <c r="F34" s="136">
        <v>87.916666666666657</v>
      </c>
      <c r="G34" s="136">
        <v>86.783333333333331</v>
      </c>
      <c r="H34" s="136">
        <v>84.86666666666666</v>
      </c>
      <c r="I34" s="136">
        <v>90.966666666666654</v>
      </c>
      <c r="J34" s="136">
        <v>92.883333333333312</v>
      </c>
      <c r="K34" s="136">
        <v>94.016666666666652</v>
      </c>
      <c r="L34" s="131">
        <v>91.75</v>
      </c>
      <c r="M34" s="131">
        <v>88.7</v>
      </c>
      <c r="N34" s="151">
        <v>23970000</v>
      </c>
      <c r="O34" s="344">
        <v>2.0955788397648861E-2</v>
      </c>
    </row>
    <row r="35" spans="1:15" ht="15">
      <c r="A35" s="130">
        <v>25</v>
      </c>
      <c r="B35" s="114" t="s">
        <v>1945</v>
      </c>
      <c r="C35" s="130" t="s">
        <v>47</v>
      </c>
      <c r="D35" s="135">
        <v>1329.8</v>
      </c>
      <c r="E35" s="135">
        <v>1332.9</v>
      </c>
      <c r="F35" s="136">
        <v>1323.3000000000002</v>
      </c>
      <c r="G35" s="136">
        <v>1316.8000000000002</v>
      </c>
      <c r="H35" s="136">
        <v>1307.2000000000003</v>
      </c>
      <c r="I35" s="136">
        <v>1339.4</v>
      </c>
      <c r="J35" s="136">
        <v>1349</v>
      </c>
      <c r="K35" s="136">
        <v>1355.5</v>
      </c>
      <c r="L35" s="131">
        <v>1342.5</v>
      </c>
      <c r="M35" s="131">
        <v>1326.4</v>
      </c>
      <c r="N35" s="151">
        <v>2315500</v>
      </c>
      <c r="O35" s="344">
        <v>-3.5288725939505043E-2</v>
      </c>
    </row>
    <row r="36" spans="1:15" ht="15">
      <c r="A36" s="130">
        <v>26</v>
      </c>
      <c r="B36" s="114" t="s">
        <v>1948</v>
      </c>
      <c r="C36" s="130" t="s">
        <v>189</v>
      </c>
      <c r="D36" s="135">
        <v>86.35</v>
      </c>
      <c r="E36" s="135">
        <v>86.866666666666674</v>
      </c>
      <c r="F36" s="136">
        <v>85.383333333333354</v>
      </c>
      <c r="G36" s="136">
        <v>84.416666666666686</v>
      </c>
      <c r="H36" s="136">
        <v>82.933333333333366</v>
      </c>
      <c r="I36" s="136">
        <v>87.833333333333343</v>
      </c>
      <c r="J36" s="136">
        <v>89.316666666666663</v>
      </c>
      <c r="K36" s="136">
        <v>90.283333333333331</v>
      </c>
      <c r="L36" s="131">
        <v>88.35</v>
      </c>
      <c r="M36" s="131">
        <v>85.9</v>
      </c>
      <c r="N36" s="151">
        <v>38022000</v>
      </c>
      <c r="O36" s="344">
        <v>6.7014648930796436E-2</v>
      </c>
    </row>
    <row r="37" spans="1:15" ht="15">
      <c r="A37" s="130">
        <v>27</v>
      </c>
      <c r="B37" s="114" t="s">
        <v>1952</v>
      </c>
      <c r="C37" s="130" t="s">
        <v>238</v>
      </c>
      <c r="D37" s="135">
        <v>902.8</v>
      </c>
      <c r="E37" s="135">
        <v>900.51666666666654</v>
      </c>
      <c r="F37" s="136">
        <v>883.3833333333331</v>
      </c>
      <c r="G37" s="136">
        <v>863.96666666666658</v>
      </c>
      <c r="H37" s="136">
        <v>846.83333333333314</v>
      </c>
      <c r="I37" s="136">
        <v>919.93333333333305</v>
      </c>
      <c r="J37" s="136">
        <v>937.06666666666649</v>
      </c>
      <c r="K37" s="136">
        <v>956.48333333333301</v>
      </c>
      <c r="L37" s="131">
        <v>917.65</v>
      </c>
      <c r="M37" s="131">
        <v>881.1</v>
      </c>
      <c r="N37" s="151">
        <v>1656900</v>
      </c>
      <c r="O37" s="344">
        <v>8.3791208791208785E-2</v>
      </c>
    </row>
    <row r="38" spans="1:15" ht="15">
      <c r="A38" s="130">
        <v>28</v>
      </c>
      <c r="B38" s="114" t="s">
        <v>1940</v>
      </c>
      <c r="C38" s="130" t="s">
        <v>553</v>
      </c>
      <c r="D38" s="135">
        <v>303.60000000000002</v>
      </c>
      <c r="E38" s="135">
        <v>301.90000000000003</v>
      </c>
      <c r="F38" s="136">
        <v>299.05000000000007</v>
      </c>
      <c r="G38" s="136">
        <v>294.50000000000006</v>
      </c>
      <c r="H38" s="136">
        <v>291.65000000000009</v>
      </c>
      <c r="I38" s="136">
        <v>306.45000000000005</v>
      </c>
      <c r="J38" s="136">
        <v>309.30000000000007</v>
      </c>
      <c r="K38" s="136">
        <v>313.85000000000002</v>
      </c>
      <c r="L38" s="131">
        <v>304.75</v>
      </c>
      <c r="M38" s="131">
        <v>297.35000000000002</v>
      </c>
      <c r="N38" s="151">
        <v>3616800</v>
      </c>
      <c r="O38" s="344">
        <v>-3.1802120141342753E-2</v>
      </c>
    </row>
    <row r="39" spans="1:15" ht="15">
      <c r="A39" s="130">
        <v>29</v>
      </c>
      <c r="B39" s="114" t="s">
        <v>1946</v>
      </c>
      <c r="C39" s="130" t="s">
        <v>1832</v>
      </c>
      <c r="D39" s="135">
        <v>958.75</v>
      </c>
      <c r="E39" s="135">
        <v>959.13333333333333</v>
      </c>
      <c r="F39" s="136">
        <v>952.61666666666667</v>
      </c>
      <c r="G39" s="136">
        <v>946.48333333333335</v>
      </c>
      <c r="H39" s="136">
        <v>939.9666666666667</v>
      </c>
      <c r="I39" s="136">
        <v>965.26666666666665</v>
      </c>
      <c r="J39" s="136">
        <v>971.7833333333333</v>
      </c>
      <c r="K39" s="136">
        <v>977.91666666666663</v>
      </c>
      <c r="L39" s="131">
        <v>965.65</v>
      </c>
      <c r="M39" s="131">
        <v>953</v>
      </c>
      <c r="N39" s="151">
        <v>4831500</v>
      </c>
      <c r="O39" s="344">
        <v>1.0359473738734072E-3</v>
      </c>
    </row>
    <row r="40" spans="1:15" ht="15">
      <c r="A40" s="130">
        <v>30</v>
      </c>
      <c r="B40" s="114" t="s">
        <v>1944</v>
      </c>
      <c r="C40" s="130" t="s">
        <v>48</v>
      </c>
      <c r="D40" s="135">
        <v>510.9</v>
      </c>
      <c r="E40" s="135">
        <v>511.51666666666665</v>
      </c>
      <c r="F40" s="136">
        <v>503.93333333333328</v>
      </c>
      <c r="G40" s="136">
        <v>496.96666666666664</v>
      </c>
      <c r="H40" s="136">
        <v>489.38333333333327</v>
      </c>
      <c r="I40" s="136">
        <v>518.48333333333335</v>
      </c>
      <c r="J40" s="136">
        <v>526.06666666666683</v>
      </c>
      <c r="K40" s="136">
        <v>533.0333333333333</v>
      </c>
      <c r="L40" s="131">
        <v>519.1</v>
      </c>
      <c r="M40" s="131">
        <v>504.55</v>
      </c>
      <c r="N40" s="151">
        <v>10621200</v>
      </c>
      <c r="O40" s="344">
        <v>-2.8165840468679587E-3</v>
      </c>
    </row>
    <row r="41" spans="1:15" ht="15">
      <c r="A41" s="130">
        <v>31</v>
      </c>
      <c r="B41" s="114" t="s">
        <v>1947</v>
      </c>
      <c r="C41" s="130" t="s">
        <v>49</v>
      </c>
      <c r="D41" s="135">
        <v>310.3</v>
      </c>
      <c r="E41" s="135">
        <v>310.78333333333336</v>
      </c>
      <c r="F41" s="136">
        <v>308.66666666666674</v>
      </c>
      <c r="G41" s="136">
        <v>307.03333333333336</v>
      </c>
      <c r="H41" s="136">
        <v>304.91666666666674</v>
      </c>
      <c r="I41" s="136">
        <v>312.41666666666674</v>
      </c>
      <c r="J41" s="136">
        <v>314.53333333333342</v>
      </c>
      <c r="K41" s="136">
        <v>316.16666666666674</v>
      </c>
      <c r="L41" s="131">
        <v>312.89999999999998</v>
      </c>
      <c r="M41" s="131">
        <v>309.14999999999998</v>
      </c>
      <c r="N41" s="151">
        <v>38100400</v>
      </c>
      <c r="O41" s="344">
        <v>-9.2829988506763321E-3</v>
      </c>
    </row>
    <row r="42" spans="1:15" ht="15">
      <c r="A42" s="130">
        <v>32</v>
      </c>
      <c r="B42" s="114" t="s">
        <v>1948</v>
      </c>
      <c r="C42" s="130" t="s">
        <v>50</v>
      </c>
      <c r="D42" s="135">
        <v>67.349999999999994</v>
      </c>
      <c r="E42" s="135">
        <v>67.483333333333334</v>
      </c>
      <c r="F42" s="136">
        <v>66.716666666666669</v>
      </c>
      <c r="G42" s="136">
        <v>66.083333333333329</v>
      </c>
      <c r="H42" s="136">
        <v>65.316666666666663</v>
      </c>
      <c r="I42" s="136">
        <v>68.116666666666674</v>
      </c>
      <c r="J42" s="136">
        <v>68.883333333333354</v>
      </c>
      <c r="K42" s="136">
        <v>69.51666666666668</v>
      </c>
      <c r="L42" s="131">
        <v>68.25</v>
      </c>
      <c r="M42" s="131">
        <v>66.849999999999994</v>
      </c>
      <c r="N42" s="151">
        <v>32422500</v>
      </c>
      <c r="O42" s="344">
        <v>1.9094766619519095E-2</v>
      </c>
    </row>
    <row r="43" spans="1:15" ht="15">
      <c r="A43" s="130">
        <v>33</v>
      </c>
      <c r="B43" s="114" t="s">
        <v>1942</v>
      </c>
      <c r="C43" s="130" t="s">
        <v>51</v>
      </c>
      <c r="D43" s="135">
        <v>617.65</v>
      </c>
      <c r="E43" s="135">
        <v>617.61666666666667</v>
      </c>
      <c r="F43" s="136">
        <v>613.88333333333333</v>
      </c>
      <c r="G43" s="136">
        <v>610.11666666666667</v>
      </c>
      <c r="H43" s="136">
        <v>606.38333333333333</v>
      </c>
      <c r="I43" s="136">
        <v>621.38333333333333</v>
      </c>
      <c r="J43" s="136">
        <v>625.11666666666667</v>
      </c>
      <c r="K43" s="136">
        <v>628.88333333333333</v>
      </c>
      <c r="L43" s="131">
        <v>621.35</v>
      </c>
      <c r="M43" s="131">
        <v>613.85</v>
      </c>
      <c r="N43" s="151">
        <v>5523300</v>
      </c>
      <c r="O43" s="344">
        <v>-9.0424673017923465E-3</v>
      </c>
    </row>
    <row r="44" spans="1:15" ht="15">
      <c r="A44" s="130">
        <v>34</v>
      </c>
      <c r="B44" s="114" t="s">
        <v>1944</v>
      </c>
      <c r="C44" s="130" t="s">
        <v>52</v>
      </c>
      <c r="D44" s="135">
        <v>18563.05</v>
      </c>
      <c r="E44" s="135">
        <v>18514.616666666669</v>
      </c>
      <c r="F44" s="136">
        <v>18399.483333333337</v>
      </c>
      <c r="G44" s="136">
        <v>18235.916666666668</v>
      </c>
      <c r="H44" s="136">
        <v>18120.783333333336</v>
      </c>
      <c r="I44" s="136">
        <v>18678.183333333338</v>
      </c>
      <c r="J44" s="136">
        <v>18793.316666666669</v>
      </c>
      <c r="K44" s="136">
        <v>18956.883333333339</v>
      </c>
      <c r="L44" s="131">
        <v>18629.75</v>
      </c>
      <c r="M44" s="131">
        <v>18351.05</v>
      </c>
      <c r="N44" s="151">
        <v>141870</v>
      </c>
      <c r="O44" s="344">
        <v>5.3146258503401359E-3</v>
      </c>
    </row>
    <row r="45" spans="1:15" ht="15">
      <c r="A45" s="130">
        <v>35</v>
      </c>
      <c r="B45" s="114" t="s">
        <v>1949</v>
      </c>
      <c r="C45" s="130" t="s">
        <v>53</v>
      </c>
      <c r="D45" s="135">
        <v>369.4</v>
      </c>
      <c r="E45" s="135">
        <v>369.18333333333334</v>
      </c>
      <c r="F45" s="136">
        <v>366.36666666666667</v>
      </c>
      <c r="G45" s="136">
        <v>363.33333333333331</v>
      </c>
      <c r="H45" s="136">
        <v>360.51666666666665</v>
      </c>
      <c r="I45" s="136">
        <v>372.2166666666667</v>
      </c>
      <c r="J45" s="136">
        <v>375.03333333333342</v>
      </c>
      <c r="K45" s="136">
        <v>378.06666666666672</v>
      </c>
      <c r="L45" s="131">
        <v>372</v>
      </c>
      <c r="M45" s="131">
        <v>366.15</v>
      </c>
      <c r="N45" s="151">
        <v>6710400</v>
      </c>
      <c r="O45" s="344">
        <v>3.5555555555555556E-2</v>
      </c>
    </row>
    <row r="46" spans="1:15" ht="15">
      <c r="A46" s="130">
        <v>36</v>
      </c>
      <c r="B46" s="114" t="s">
        <v>1945</v>
      </c>
      <c r="C46" s="130" t="s">
        <v>191</v>
      </c>
      <c r="D46" s="135">
        <v>3083.7</v>
      </c>
      <c r="E46" s="135">
        <v>3070.4500000000003</v>
      </c>
      <c r="F46" s="136">
        <v>3051.2500000000005</v>
      </c>
      <c r="G46" s="136">
        <v>3018.8</v>
      </c>
      <c r="H46" s="136">
        <v>2999.6000000000004</v>
      </c>
      <c r="I46" s="136">
        <v>3102.9000000000005</v>
      </c>
      <c r="J46" s="136">
        <v>3122.1000000000004</v>
      </c>
      <c r="K46" s="136">
        <v>3154.5500000000006</v>
      </c>
      <c r="L46" s="131">
        <v>3089.65</v>
      </c>
      <c r="M46" s="131">
        <v>3038</v>
      </c>
      <c r="N46" s="151">
        <v>3039600</v>
      </c>
      <c r="O46" s="344">
        <v>-6.9262937794040778E-3</v>
      </c>
    </row>
    <row r="47" spans="1:15" ht="15">
      <c r="A47" s="130">
        <v>37</v>
      </c>
      <c r="B47" s="114" t="s">
        <v>1942</v>
      </c>
      <c r="C47" s="130" t="s">
        <v>193</v>
      </c>
      <c r="D47" s="135">
        <v>326.85000000000002</v>
      </c>
      <c r="E47" s="135">
        <v>327.81666666666666</v>
      </c>
      <c r="F47" s="136">
        <v>325.2833333333333</v>
      </c>
      <c r="G47" s="136">
        <v>323.71666666666664</v>
      </c>
      <c r="H47" s="136">
        <v>321.18333333333328</v>
      </c>
      <c r="I47" s="136">
        <v>329.38333333333333</v>
      </c>
      <c r="J47" s="136">
        <v>331.91666666666674</v>
      </c>
      <c r="K47" s="136">
        <v>333.48333333333335</v>
      </c>
      <c r="L47" s="131">
        <v>330.35</v>
      </c>
      <c r="M47" s="131">
        <v>326.25</v>
      </c>
      <c r="N47" s="151">
        <v>11152000</v>
      </c>
      <c r="O47" s="344">
        <v>2.1567217828900071E-3</v>
      </c>
    </row>
    <row r="48" spans="1:15" ht="15">
      <c r="A48" s="130">
        <v>38</v>
      </c>
      <c r="B48" s="114" t="s">
        <v>1943</v>
      </c>
      <c r="C48" s="130" t="s">
        <v>54</v>
      </c>
      <c r="D48" s="135">
        <v>255.1</v>
      </c>
      <c r="E48" s="135">
        <v>256.06666666666666</v>
      </c>
      <c r="F48" s="136">
        <v>252.43333333333334</v>
      </c>
      <c r="G48" s="136">
        <v>249.76666666666668</v>
      </c>
      <c r="H48" s="136">
        <v>246.13333333333335</v>
      </c>
      <c r="I48" s="136">
        <v>258.73333333333335</v>
      </c>
      <c r="J48" s="136">
        <v>262.36666666666667</v>
      </c>
      <c r="K48" s="136">
        <v>265.0333333333333</v>
      </c>
      <c r="L48" s="131">
        <v>259.7</v>
      </c>
      <c r="M48" s="131">
        <v>253.4</v>
      </c>
      <c r="N48" s="151">
        <v>10452000</v>
      </c>
      <c r="O48" s="344">
        <v>-3.3117483811285847E-2</v>
      </c>
    </row>
    <row r="49" spans="1:15" ht="15">
      <c r="A49" s="130">
        <v>39</v>
      </c>
      <c r="B49" s="114" t="s">
        <v>1940</v>
      </c>
      <c r="C49" s="130" t="s">
        <v>601</v>
      </c>
      <c r="D49" s="135">
        <v>289.25</v>
      </c>
      <c r="E49" s="135">
        <v>290.41666666666669</v>
      </c>
      <c r="F49" s="136">
        <v>285.23333333333335</v>
      </c>
      <c r="G49" s="136">
        <v>281.21666666666664</v>
      </c>
      <c r="H49" s="136">
        <v>276.0333333333333</v>
      </c>
      <c r="I49" s="136">
        <v>294.43333333333339</v>
      </c>
      <c r="J49" s="136">
        <v>299.61666666666667</v>
      </c>
      <c r="K49" s="136">
        <v>303.63333333333344</v>
      </c>
      <c r="L49" s="131">
        <v>295.60000000000002</v>
      </c>
      <c r="M49" s="131">
        <v>286.39999999999998</v>
      </c>
      <c r="N49" s="151">
        <v>5121000</v>
      </c>
      <c r="O49" s="344">
        <v>-1.2152777777777778E-2</v>
      </c>
    </row>
    <row r="50" spans="1:15" ht="15">
      <c r="A50" s="130">
        <v>40</v>
      </c>
      <c r="B50" s="114" t="s">
        <v>1949</v>
      </c>
      <c r="C50" s="130" t="s">
        <v>230</v>
      </c>
      <c r="D50" s="135">
        <v>162.6</v>
      </c>
      <c r="E50" s="135">
        <v>162.96666666666667</v>
      </c>
      <c r="F50" s="136">
        <v>161.43333333333334</v>
      </c>
      <c r="G50" s="136">
        <v>160.26666666666668</v>
      </c>
      <c r="H50" s="136">
        <v>158.73333333333335</v>
      </c>
      <c r="I50" s="136">
        <v>164.13333333333333</v>
      </c>
      <c r="J50" s="136">
        <v>165.66666666666669</v>
      </c>
      <c r="K50" s="136">
        <v>166.83333333333331</v>
      </c>
      <c r="L50" s="131">
        <v>164.5</v>
      </c>
      <c r="M50" s="131">
        <v>161.80000000000001</v>
      </c>
      <c r="N50" s="151">
        <v>5372000</v>
      </c>
      <c r="O50" s="344">
        <v>-2.4088943792464484E-2</v>
      </c>
    </row>
    <row r="51" spans="1:15" ht="15">
      <c r="A51" s="130">
        <v>41</v>
      </c>
      <c r="B51" s="114" t="s">
        <v>1944</v>
      </c>
      <c r="C51" s="130" t="s">
        <v>229</v>
      </c>
      <c r="D51" s="135">
        <v>1122.8</v>
      </c>
      <c r="E51" s="135">
        <v>1122.2166666666665</v>
      </c>
      <c r="F51" s="136">
        <v>1111.633333333333</v>
      </c>
      <c r="G51" s="136">
        <v>1100.4666666666665</v>
      </c>
      <c r="H51" s="136">
        <v>1089.883333333333</v>
      </c>
      <c r="I51" s="136">
        <v>1133.383333333333</v>
      </c>
      <c r="J51" s="136">
        <v>1143.9666666666665</v>
      </c>
      <c r="K51" s="136">
        <v>1155.133333333333</v>
      </c>
      <c r="L51" s="131">
        <v>1132.8</v>
      </c>
      <c r="M51" s="131">
        <v>1111.05</v>
      </c>
      <c r="N51" s="151">
        <v>1101200</v>
      </c>
      <c r="O51" s="344">
        <v>7.2700836059614682E-4</v>
      </c>
    </row>
    <row r="52" spans="1:15" ht="15">
      <c r="A52" s="130">
        <v>42</v>
      </c>
      <c r="B52" s="114" t="s">
        <v>1938</v>
      </c>
      <c r="C52" s="130" t="s">
        <v>55</v>
      </c>
      <c r="D52" s="135">
        <v>860</v>
      </c>
      <c r="E52" s="135">
        <v>856.65</v>
      </c>
      <c r="F52" s="136">
        <v>849.19999999999993</v>
      </c>
      <c r="G52" s="136">
        <v>838.4</v>
      </c>
      <c r="H52" s="136">
        <v>830.94999999999993</v>
      </c>
      <c r="I52" s="136">
        <v>867.44999999999993</v>
      </c>
      <c r="J52" s="136">
        <v>874.9</v>
      </c>
      <c r="K52" s="136">
        <v>885.69999999999993</v>
      </c>
      <c r="L52" s="131">
        <v>864.1</v>
      </c>
      <c r="M52" s="131">
        <v>845.85</v>
      </c>
      <c r="N52" s="151">
        <v>4613400</v>
      </c>
      <c r="O52" s="344">
        <v>-6.4607830469052847E-3</v>
      </c>
    </row>
    <row r="53" spans="1:15" ht="15">
      <c r="A53" s="130">
        <v>43</v>
      </c>
      <c r="B53" s="114" t="s">
        <v>1941</v>
      </c>
      <c r="C53" s="130" t="s">
        <v>56</v>
      </c>
      <c r="D53" s="135">
        <v>692.65</v>
      </c>
      <c r="E53" s="135">
        <v>695.88333333333333</v>
      </c>
      <c r="F53" s="136">
        <v>683.76666666666665</v>
      </c>
      <c r="G53" s="136">
        <v>674.88333333333333</v>
      </c>
      <c r="H53" s="136">
        <v>662.76666666666665</v>
      </c>
      <c r="I53" s="136">
        <v>704.76666666666665</v>
      </c>
      <c r="J53" s="136">
        <v>716.88333333333321</v>
      </c>
      <c r="K53" s="136">
        <v>725.76666666666665</v>
      </c>
      <c r="L53" s="131">
        <v>708</v>
      </c>
      <c r="M53" s="131">
        <v>687</v>
      </c>
      <c r="N53" s="151">
        <v>1323850</v>
      </c>
      <c r="O53" s="344">
        <v>3.9740820734341251E-2</v>
      </c>
    </row>
    <row r="54" spans="1:15" ht="15">
      <c r="A54" s="130">
        <v>44</v>
      </c>
      <c r="B54" s="114" t="s">
        <v>1941</v>
      </c>
      <c r="C54" s="130" t="s">
        <v>2004</v>
      </c>
      <c r="D54" s="135">
        <v>36.450000000000003</v>
      </c>
      <c r="E54" s="135">
        <v>36.449999999999996</v>
      </c>
      <c r="F54" s="136">
        <v>35.849999999999994</v>
      </c>
      <c r="G54" s="136">
        <v>35.25</v>
      </c>
      <c r="H54" s="136">
        <v>34.65</v>
      </c>
      <c r="I54" s="136">
        <v>37.04999999999999</v>
      </c>
      <c r="J54" s="136">
        <v>37.65</v>
      </c>
      <c r="K54" s="136">
        <v>38.249999999999986</v>
      </c>
      <c r="L54" s="131">
        <v>37.049999999999997</v>
      </c>
      <c r="M54" s="131">
        <v>35.85</v>
      </c>
      <c r="N54" s="151">
        <v>47748000</v>
      </c>
      <c r="O54" s="344">
        <v>-1.6073194856577645E-2</v>
      </c>
    </row>
    <row r="55" spans="1:15" ht="15">
      <c r="A55" s="130">
        <v>45</v>
      </c>
      <c r="B55" s="49" t="s">
        <v>1940</v>
      </c>
      <c r="C55" s="130" t="s">
        <v>627</v>
      </c>
      <c r="D55" s="135">
        <v>254.45</v>
      </c>
      <c r="E55" s="135">
        <v>254.76666666666665</v>
      </c>
      <c r="F55" s="136">
        <v>250.68333333333328</v>
      </c>
      <c r="G55" s="136">
        <v>246.91666666666663</v>
      </c>
      <c r="H55" s="136">
        <v>242.83333333333326</v>
      </c>
      <c r="I55" s="136">
        <v>258.5333333333333</v>
      </c>
      <c r="J55" s="136">
        <v>262.61666666666667</v>
      </c>
      <c r="K55" s="136">
        <v>266.38333333333333</v>
      </c>
      <c r="L55" s="131">
        <v>258.85000000000002</v>
      </c>
      <c r="M55" s="131">
        <v>251</v>
      </c>
      <c r="N55" s="151">
        <v>1369800</v>
      </c>
      <c r="O55" s="344">
        <v>1.4666666666666666E-2</v>
      </c>
    </row>
    <row r="56" spans="1:15" ht="15">
      <c r="A56" s="130">
        <v>46</v>
      </c>
      <c r="B56" s="114" t="s">
        <v>1940</v>
      </c>
      <c r="C56" s="130" t="s">
        <v>629</v>
      </c>
      <c r="D56" s="135">
        <v>1295.8499999999999</v>
      </c>
      <c r="E56" s="135">
        <v>1302.0666666666666</v>
      </c>
      <c r="F56" s="136">
        <v>1286.3333333333333</v>
      </c>
      <c r="G56" s="136">
        <v>1276.8166666666666</v>
      </c>
      <c r="H56" s="136">
        <v>1261.0833333333333</v>
      </c>
      <c r="I56" s="136">
        <v>1311.5833333333333</v>
      </c>
      <c r="J56" s="136">
        <v>1327.3166666666668</v>
      </c>
      <c r="K56" s="136">
        <v>1336.8333333333333</v>
      </c>
      <c r="L56" s="131">
        <v>1317.8</v>
      </c>
      <c r="M56" s="131">
        <v>1292.55</v>
      </c>
      <c r="N56" s="151">
        <v>858500</v>
      </c>
      <c r="O56" s="344">
        <v>-4.6376811594202897E-3</v>
      </c>
    </row>
    <row r="57" spans="1:15" ht="15">
      <c r="A57" s="130">
        <v>47</v>
      </c>
      <c r="B57" s="114" t="s">
        <v>1942</v>
      </c>
      <c r="C57" s="130" t="s">
        <v>57</v>
      </c>
      <c r="D57" s="135">
        <v>542.45000000000005</v>
      </c>
      <c r="E57" s="135">
        <v>543.11666666666667</v>
      </c>
      <c r="F57" s="136">
        <v>540.08333333333337</v>
      </c>
      <c r="G57" s="136">
        <v>537.7166666666667</v>
      </c>
      <c r="H57" s="136">
        <v>534.68333333333339</v>
      </c>
      <c r="I57" s="136">
        <v>545.48333333333335</v>
      </c>
      <c r="J57" s="136">
        <v>548.51666666666665</v>
      </c>
      <c r="K57" s="136">
        <v>550.88333333333333</v>
      </c>
      <c r="L57" s="131">
        <v>546.15</v>
      </c>
      <c r="M57" s="131">
        <v>540.75</v>
      </c>
      <c r="N57" s="151">
        <v>8198000</v>
      </c>
      <c r="O57" s="344">
        <v>-4.9066233615589837E-2</v>
      </c>
    </row>
    <row r="58" spans="1:15" ht="15">
      <c r="A58" s="130">
        <v>48</v>
      </c>
      <c r="B58" s="114" t="s">
        <v>1940</v>
      </c>
      <c r="C58" s="130" t="s">
        <v>58</v>
      </c>
      <c r="D58" s="135">
        <v>226.3</v>
      </c>
      <c r="E58" s="135">
        <v>225.48333333333335</v>
      </c>
      <c r="F58" s="136">
        <v>222.4666666666667</v>
      </c>
      <c r="G58" s="136">
        <v>218.63333333333335</v>
      </c>
      <c r="H58" s="136">
        <v>215.6166666666667</v>
      </c>
      <c r="I58" s="136">
        <v>229.31666666666669</v>
      </c>
      <c r="J58" s="136">
        <v>232.33333333333334</v>
      </c>
      <c r="K58" s="136">
        <v>236.16666666666669</v>
      </c>
      <c r="L58" s="131">
        <v>228.5</v>
      </c>
      <c r="M58" s="131">
        <v>221.65</v>
      </c>
      <c r="N58" s="151">
        <v>23306800</v>
      </c>
      <c r="O58" s="344">
        <v>0.12774111134766872</v>
      </c>
    </row>
    <row r="59" spans="1:15" ht="15">
      <c r="A59" s="130">
        <v>49</v>
      </c>
      <c r="B59" s="114" t="s">
        <v>1945</v>
      </c>
      <c r="C59" s="130" t="s">
        <v>59</v>
      </c>
      <c r="D59" s="135">
        <v>1257.8499999999999</v>
      </c>
      <c r="E59" s="135">
        <v>1258.5166666666667</v>
      </c>
      <c r="F59" s="136">
        <v>1248.0833333333333</v>
      </c>
      <c r="G59" s="136">
        <v>1238.3166666666666</v>
      </c>
      <c r="H59" s="136">
        <v>1227.8833333333332</v>
      </c>
      <c r="I59" s="136">
        <v>1268.2833333333333</v>
      </c>
      <c r="J59" s="136">
        <v>1278.7166666666667</v>
      </c>
      <c r="K59" s="136">
        <v>1288.4833333333333</v>
      </c>
      <c r="L59" s="131">
        <v>1268.95</v>
      </c>
      <c r="M59" s="131">
        <v>1248.75</v>
      </c>
      <c r="N59" s="151">
        <v>1706600</v>
      </c>
      <c r="O59" s="344">
        <v>-4.8979591836734691E-3</v>
      </c>
    </row>
    <row r="60" spans="1:15" ht="15">
      <c r="A60" s="130">
        <v>50</v>
      </c>
      <c r="B60" s="114" t="s">
        <v>1940</v>
      </c>
      <c r="C60" s="130" t="s">
        <v>194</v>
      </c>
      <c r="D60" s="135">
        <v>485.75</v>
      </c>
      <c r="E60" s="135">
        <v>483.48333333333335</v>
      </c>
      <c r="F60" s="136">
        <v>478.31666666666672</v>
      </c>
      <c r="G60" s="136">
        <v>470.88333333333338</v>
      </c>
      <c r="H60" s="136">
        <v>465.71666666666675</v>
      </c>
      <c r="I60" s="136">
        <v>490.91666666666669</v>
      </c>
      <c r="J60" s="136">
        <v>496.08333333333331</v>
      </c>
      <c r="K60" s="136">
        <v>503.51666666666665</v>
      </c>
      <c r="L60" s="131">
        <v>488.65</v>
      </c>
      <c r="M60" s="131">
        <v>476.05</v>
      </c>
      <c r="N60" s="151">
        <v>1775568</v>
      </c>
      <c r="O60" s="344">
        <v>-3.3191489361702124E-2</v>
      </c>
    </row>
    <row r="61" spans="1:15" ht="15">
      <c r="A61" s="130">
        <v>51</v>
      </c>
      <c r="B61" s="114" t="s">
        <v>1948</v>
      </c>
      <c r="C61" s="130" t="s">
        <v>344</v>
      </c>
      <c r="D61" s="135">
        <v>734.45</v>
      </c>
      <c r="E61" s="135">
        <v>739.83333333333337</v>
      </c>
      <c r="F61" s="136">
        <v>727.4666666666667</v>
      </c>
      <c r="G61" s="136">
        <v>720.48333333333335</v>
      </c>
      <c r="H61" s="136">
        <v>708.11666666666667</v>
      </c>
      <c r="I61" s="136">
        <v>746.81666666666672</v>
      </c>
      <c r="J61" s="136">
        <v>759.18333333333328</v>
      </c>
      <c r="K61" s="136">
        <v>766.16666666666674</v>
      </c>
      <c r="L61" s="131">
        <v>752.2</v>
      </c>
      <c r="M61" s="131">
        <v>732.85</v>
      </c>
      <c r="N61" s="151">
        <v>1207500</v>
      </c>
      <c r="O61" s="344">
        <v>-1.5972618368511125E-2</v>
      </c>
    </row>
    <row r="62" spans="1:15" ht="15">
      <c r="A62" s="130">
        <v>52</v>
      </c>
      <c r="B62" s="114" t="s">
        <v>1945</v>
      </c>
      <c r="C62" s="130" t="s">
        <v>60</v>
      </c>
      <c r="D62" s="135">
        <v>434.7</v>
      </c>
      <c r="E62" s="135">
        <v>435.25</v>
      </c>
      <c r="F62" s="136">
        <v>432.8</v>
      </c>
      <c r="G62" s="136">
        <v>430.90000000000003</v>
      </c>
      <c r="H62" s="136">
        <v>428.45000000000005</v>
      </c>
      <c r="I62" s="136">
        <v>437.15</v>
      </c>
      <c r="J62" s="136">
        <v>439.6</v>
      </c>
      <c r="K62" s="136">
        <v>441.49999999999994</v>
      </c>
      <c r="L62" s="131">
        <v>437.7</v>
      </c>
      <c r="M62" s="131">
        <v>433.35</v>
      </c>
      <c r="N62" s="151">
        <v>9953750</v>
      </c>
      <c r="O62" s="344">
        <v>-7.8494891602292546E-3</v>
      </c>
    </row>
    <row r="63" spans="1:15" ht="15">
      <c r="A63" s="130">
        <v>53</v>
      </c>
      <c r="B63" s="114" t="s">
        <v>1943</v>
      </c>
      <c r="C63" s="130" t="s">
        <v>365</v>
      </c>
      <c r="D63" s="135">
        <v>197.35</v>
      </c>
      <c r="E63" s="135">
        <v>197.18333333333331</v>
      </c>
      <c r="F63" s="136">
        <v>195.91666666666663</v>
      </c>
      <c r="G63" s="136">
        <v>194.48333333333332</v>
      </c>
      <c r="H63" s="136">
        <v>193.21666666666664</v>
      </c>
      <c r="I63" s="136">
        <v>198.61666666666662</v>
      </c>
      <c r="J63" s="136">
        <v>199.88333333333333</v>
      </c>
      <c r="K63" s="136">
        <v>201.31666666666661</v>
      </c>
      <c r="L63" s="131">
        <v>198.45</v>
      </c>
      <c r="M63" s="131">
        <v>195.75</v>
      </c>
      <c r="N63" s="151">
        <v>3708000</v>
      </c>
      <c r="O63" s="344">
        <v>0</v>
      </c>
    </row>
    <row r="64" spans="1:15" ht="15">
      <c r="A64" s="130">
        <v>54</v>
      </c>
      <c r="B64" s="114" t="s">
        <v>1946</v>
      </c>
      <c r="C64" s="130" t="s">
        <v>231</v>
      </c>
      <c r="D64" s="135">
        <v>140.5</v>
      </c>
      <c r="E64" s="135">
        <v>141.70000000000002</v>
      </c>
      <c r="F64" s="136">
        <v>138.35000000000002</v>
      </c>
      <c r="G64" s="136">
        <v>136.20000000000002</v>
      </c>
      <c r="H64" s="136">
        <v>132.85000000000002</v>
      </c>
      <c r="I64" s="136">
        <v>143.85000000000002</v>
      </c>
      <c r="J64" s="136">
        <v>147.19999999999999</v>
      </c>
      <c r="K64" s="136">
        <v>149.35000000000002</v>
      </c>
      <c r="L64" s="131">
        <v>145.05000000000001</v>
      </c>
      <c r="M64" s="131">
        <v>139.55000000000001</v>
      </c>
      <c r="N64" s="151">
        <v>20407500</v>
      </c>
      <c r="O64" s="344">
        <v>-1.5058278433359879E-2</v>
      </c>
    </row>
    <row r="65" spans="1:15" ht="15">
      <c r="A65" s="130">
        <v>55</v>
      </c>
      <c r="B65" s="114" t="s">
        <v>1950</v>
      </c>
      <c r="C65" s="130" t="s">
        <v>61</v>
      </c>
      <c r="D65" s="135">
        <v>37.6</v>
      </c>
      <c r="E65" s="135">
        <v>37.866666666666667</v>
      </c>
      <c r="F65" s="136">
        <v>36.933333333333337</v>
      </c>
      <c r="G65" s="136">
        <v>36.266666666666673</v>
      </c>
      <c r="H65" s="136">
        <v>35.333333333333343</v>
      </c>
      <c r="I65" s="136">
        <v>38.533333333333331</v>
      </c>
      <c r="J65" s="136">
        <v>39.466666666666654</v>
      </c>
      <c r="K65" s="136">
        <v>40.133333333333326</v>
      </c>
      <c r="L65" s="131">
        <v>38.799999999999997</v>
      </c>
      <c r="M65" s="131">
        <v>37.200000000000003</v>
      </c>
      <c r="N65" s="151">
        <v>56864000</v>
      </c>
      <c r="O65" s="344">
        <v>2.5093740986443611E-2</v>
      </c>
    </row>
    <row r="66" spans="1:15" ht="15">
      <c r="A66" s="130">
        <v>56</v>
      </c>
      <c r="B66" s="114" t="s">
        <v>1942</v>
      </c>
      <c r="C66" s="130" t="s">
        <v>62</v>
      </c>
      <c r="D66" s="135">
        <v>1657.55</v>
      </c>
      <c r="E66" s="135">
        <v>1658.2666666666664</v>
      </c>
      <c r="F66" s="136">
        <v>1644.1333333333328</v>
      </c>
      <c r="G66" s="136">
        <v>1630.7166666666662</v>
      </c>
      <c r="H66" s="136">
        <v>1616.5833333333326</v>
      </c>
      <c r="I66" s="136">
        <v>1671.6833333333329</v>
      </c>
      <c r="J66" s="136">
        <v>1685.8166666666666</v>
      </c>
      <c r="K66" s="136">
        <v>1699.2333333333331</v>
      </c>
      <c r="L66" s="131">
        <v>1672.4</v>
      </c>
      <c r="M66" s="131">
        <v>1644.85</v>
      </c>
      <c r="N66" s="151">
        <v>2910000</v>
      </c>
      <c r="O66" s="344">
        <v>6.363259095310555E-3</v>
      </c>
    </row>
    <row r="67" spans="1:15" ht="15">
      <c r="A67" s="130">
        <v>57</v>
      </c>
      <c r="B67" s="114" t="s">
        <v>1951</v>
      </c>
      <c r="C67" s="130" t="s">
        <v>63</v>
      </c>
      <c r="D67" s="135">
        <v>175.9</v>
      </c>
      <c r="E67" s="135">
        <v>175.51666666666665</v>
      </c>
      <c r="F67" s="136">
        <v>173.93333333333331</v>
      </c>
      <c r="G67" s="136">
        <v>171.96666666666667</v>
      </c>
      <c r="H67" s="136">
        <v>170.38333333333333</v>
      </c>
      <c r="I67" s="136">
        <v>177.48333333333329</v>
      </c>
      <c r="J67" s="136">
        <v>179.06666666666666</v>
      </c>
      <c r="K67" s="136">
        <v>181.03333333333327</v>
      </c>
      <c r="L67" s="131">
        <v>177.1</v>
      </c>
      <c r="M67" s="131">
        <v>173.55</v>
      </c>
      <c r="N67" s="151">
        <v>21169200</v>
      </c>
      <c r="O67" s="344">
        <v>-4.5237804132534538E-3</v>
      </c>
    </row>
    <row r="68" spans="1:15" ht="15">
      <c r="A68" s="130">
        <v>58</v>
      </c>
      <c r="B68" s="114" t="s">
        <v>1942</v>
      </c>
      <c r="C68" s="130" t="s">
        <v>64</v>
      </c>
      <c r="D68" s="135">
        <v>2632.75</v>
      </c>
      <c r="E68" s="135">
        <v>2649.3333333333335</v>
      </c>
      <c r="F68" s="136">
        <v>2606.666666666667</v>
      </c>
      <c r="G68" s="136">
        <v>2580.5833333333335</v>
      </c>
      <c r="H68" s="136">
        <v>2537.916666666667</v>
      </c>
      <c r="I68" s="136">
        <v>2675.416666666667</v>
      </c>
      <c r="J68" s="136">
        <v>2718.0833333333339</v>
      </c>
      <c r="K68" s="136">
        <v>2744.166666666667</v>
      </c>
      <c r="L68" s="131">
        <v>2692</v>
      </c>
      <c r="M68" s="131">
        <v>2623.25</v>
      </c>
      <c r="N68" s="151">
        <v>4075000</v>
      </c>
      <c r="O68" s="344">
        <v>2.1495268534185624E-2</v>
      </c>
    </row>
    <row r="69" spans="1:15" ht="15">
      <c r="A69" s="130">
        <v>59</v>
      </c>
      <c r="B69" s="114" t="s">
        <v>1944</v>
      </c>
      <c r="C69" s="130" t="s">
        <v>65</v>
      </c>
      <c r="D69" s="135">
        <v>21738.5</v>
      </c>
      <c r="E69" s="135">
        <v>21658.183333333334</v>
      </c>
      <c r="F69" s="136">
        <v>21346.51666666667</v>
      </c>
      <c r="G69" s="136">
        <v>20954.533333333336</v>
      </c>
      <c r="H69" s="136">
        <v>20642.866666666672</v>
      </c>
      <c r="I69" s="136">
        <v>22050.166666666668</v>
      </c>
      <c r="J69" s="136">
        <v>22361.833333333332</v>
      </c>
      <c r="K69" s="136">
        <v>22753.816666666666</v>
      </c>
      <c r="L69" s="131">
        <v>21969.85</v>
      </c>
      <c r="M69" s="131">
        <v>21266.2</v>
      </c>
      <c r="N69" s="151">
        <v>404675</v>
      </c>
      <c r="O69" s="344">
        <v>2.3716164938021755E-2</v>
      </c>
    </row>
    <row r="70" spans="1:15" ht="15">
      <c r="A70" s="130">
        <v>60</v>
      </c>
      <c r="B70" s="114" t="s">
        <v>1952</v>
      </c>
      <c r="C70" s="130" t="s">
        <v>66</v>
      </c>
      <c r="D70" s="135">
        <v>111.05</v>
      </c>
      <c r="E70" s="135">
        <v>111.48333333333333</v>
      </c>
      <c r="F70" s="136">
        <v>109.26666666666667</v>
      </c>
      <c r="G70" s="136">
        <v>107.48333333333333</v>
      </c>
      <c r="H70" s="136">
        <v>105.26666666666667</v>
      </c>
      <c r="I70" s="136">
        <v>113.26666666666667</v>
      </c>
      <c r="J70" s="136">
        <v>115.48333333333333</v>
      </c>
      <c r="K70" s="136">
        <v>117.26666666666667</v>
      </c>
      <c r="L70" s="131">
        <v>113.7</v>
      </c>
      <c r="M70" s="131">
        <v>109.7</v>
      </c>
      <c r="N70" s="151">
        <v>7810500</v>
      </c>
      <c r="O70" s="344">
        <v>-3.004073319755601E-2</v>
      </c>
    </row>
    <row r="71" spans="1:15" ht="15">
      <c r="A71" s="130">
        <v>61</v>
      </c>
      <c r="B71" s="114" t="s">
        <v>1946</v>
      </c>
      <c r="C71" s="130" t="s">
        <v>723</v>
      </c>
      <c r="D71" s="135">
        <v>125.45</v>
      </c>
      <c r="E71" s="135">
        <v>125.88333333333333</v>
      </c>
      <c r="F71" s="136">
        <v>123.46666666666664</v>
      </c>
      <c r="G71" s="136">
        <v>121.48333333333332</v>
      </c>
      <c r="H71" s="136">
        <v>119.06666666666663</v>
      </c>
      <c r="I71" s="136">
        <v>127.86666666666665</v>
      </c>
      <c r="J71" s="136">
        <v>130.28333333333333</v>
      </c>
      <c r="K71" s="136">
        <v>132.26666666666665</v>
      </c>
      <c r="L71" s="131">
        <v>128.30000000000001</v>
      </c>
      <c r="M71" s="131">
        <v>123.9</v>
      </c>
      <c r="N71" s="151">
        <v>13264000</v>
      </c>
      <c r="O71" s="344">
        <v>-3.0409356725146199E-2</v>
      </c>
    </row>
    <row r="72" spans="1:15" ht="15">
      <c r="A72" s="130">
        <v>62</v>
      </c>
      <c r="B72" s="114" t="s">
        <v>1944</v>
      </c>
      <c r="C72" s="130" t="s">
        <v>729</v>
      </c>
      <c r="D72" s="135">
        <v>733.65</v>
      </c>
      <c r="E72" s="135">
        <v>732.6</v>
      </c>
      <c r="F72" s="136">
        <v>727.2</v>
      </c>
      <c r="G72" s="136">
        <v>720.75</v>
      </c>
      <c r="H72" s="136">
        <v>715.35</v>
      </c>
      <c r="I72" s="136">
        <v>739.05000000000007</v>
      </c>
      <c r="J72" s="136">
        <v>744.44999999999993</v>
      </c>
      <c r="K72" s="136">
        <v>750.90000000000009</v>
      </c>
      <c r="L72" s="131">
        <v>738</v>
      </c>
      <c r="M72" s="131">
        <v>726.15</v>
      </c>
      <c r="N72" s="151">
        <v>3151500</v>
      </c>
      <c r="O72" s="344">
        <v>5.7976366322008865E-2</v>
      </c>
    </row>
    <row r="73" spans="1:15" ht="15">
      <c r="A73" s="130">
        <v>63</v>
      </c>
      <c r="B73" s="114" t="s">
        <v>1944</v>
      </c>
      <c r="C73" s="130" t="s">
        <v>67</v>
      </c>
      <c r="D73" s="135">
        <v>225.25</v>
      </c>
      <c r="E73" s="135">
        <v>224.61666666666667</v>
      </c>
      <c r="F73" s="136">
        <v>221.98333333333335</v>
      </c>
      <c r="G73" s="136">
        <v>218.71666666666667</v>
      </c>
      <c r="H73" s="136">
        <v>216.08333333333334</v>
      </c>
      <c r="I73" s="136">
        <v>227.88333333333335</v>
      </c>
      <c r="J73" s="136">
        <v>230.51666666666668</v>
      </c>
      <c r="K73" s="136">
        <v>233.78333333333336</v>
      </c>
      <c r="L73" s="131">
        <v>227.25</v>
      </c>
      <c r="M73" s="131">
        <v>221.35</v>
      </c>
      <c r="N73" s="151">
        <v>7572000</v>
      </c>
      <c r="O73" s="344">
        <v>-1.9425019425019424E-2</v>
      </c>
    </row>
    <row r="74" spans="1:15" ht="15">
      <c r="A74" s="130">
        <v>64</v>
      </c>
      <c r="B74" s="114" t="s">
        <v>1943</v>
      </c>
      <c r="C74" s="130" t="s">
        <v>68</v>
      </c>
      <c r="D74" s="135">
        <v>87.9</v>
      </c>
      <c r="E74" s="135">
        <v>88.100000000000009</v>
      </c>
      <c r="F74" s="136">
        <v>87.000000000000014</v>
      </c>
      <c r="G74" s="136">
        <v>86.100000000000009</v>
      </c>
      <c r="H74" s="136">
        <v>85.000000000000014</v>
      </c>
      <c r="I74" s="136">
        <v>89.000000000000014</v>
      </c>
      <c r="J74" s="136">
        <v>90.100000000000009</v>
      </c>
      <c r="K74" s="136">
        <v>91.000000000000014</v>
      </c>
      <c r="L74" s="131">
        <v>89.2</v>
      </c>
      <c r="M74" s="131">
        <v>87.2</v>
      </c>
      <c r="N74" s="151">
        <v>50771000</v>
      </c>
      <c r="O74" s="344">
        <v>-1.7208672086720868E-2</v>
      </c>
    </row>
    <row r="75" spans="1:15" ht="15">
      <c r="A75" s="130">
        <v>65</v>
      </c>
      <c r="B75" s="114" t="s">
        <v>1949</v>
      </c>
      <c r="C75" s="130" t="s">
        <v>69</v>
      </c>
      <c r="D75" s="135">
        <v>350.45</v>
      </c>
      <c r="E75" s="135">
        <v>348.2833333333333</v>
      </c>
      <c r="F75" s="136">
        <v>344.56666666666661</v>
      </c>
      <c r="G75" s="136">
        <v>338.68333333333328</v>
      </c>
      <c r="H75" s="136">
        <v>334.96666666666658</v>
      </c>
      <c r="I75" s="136">
        <v>354.16666666666663</v>
      </c>
      <c r="J75" s="136">
        <v>357.88333333333333</v>
      </c>
      <c r="K75" s="136">
        <v>363.76666666666665</v>
      </c>
      <c r="L75" s="131">
        <v>352</v>
      </c>
      <c r="M75" s="131">
        <v>342.4</v>
      </c>
      <c r="N75" s="151">
        <v>9571863</v>
      </c>
      <c r="O75" s="344">
        <v>1.9542155220547181E-3</v>
      </c>
    </row>
    <row r="76" spans="1:15" ht="15">
      <c r="A76" s="130">
        <v>66</v>
      </c>
      <c r="B76" s="114" t="s">
        <v>1942</v>
      </c>
      <c r="C76" s="130" t="s">
        <v>70</v>
      </c>
      <c r="D76" s="135">
        <v>599.9</v>
      </c>
      <c r="E76" s="135">
        <v>603.93333333333328</v>
      </c>
      <c r="F76" s="136">
        <v>593.26666666666654</v>
      </c>
      <c r="G76" s="136">
        <v>586.63333333333321</v>
      </c>
      <c r="H76" s="136">
        <v>575.96666666666647</v>
      </c>
      <c r="I76" s="136">
        <v>610.56666666666661</v>
      </c>
      <c r="J76" s="136">
        <v>621.23333333333335</v>
      </c>
      <c r="K76" s="136">
        <v>627.86666666666667</v>
      </c>
      <c r="L76" s="131">
        <v>614.6</v>
      </c>
      <c r="M76" s="131">
        <v>597.29999999999995</v>
      </c>
      <c r="N76" s="151">
        <v>4305000</v>
      </c>
      <c r="O76" s="344">
        <v>9.7094801223241586E-2</v>
      </c>
    </row>
    <row r="77" spans="1:15" ht="15">
      <c r="A77" s="130">
        <v>67</v>
      </c>
      <c r="B77" s="114" t="s">
        <v>1952</v>
      </c>
      <c r="C77" s="130" t="s">
        <v>71</v>
      </c>
      <c r="D77" s="135">
        <v>16.95</v>
      </c>
      <c r="E77" s="135">
        <v>16.933333333333334</v>
      </c>
      <c r="F77" s="136">
        <v>16.766666666666666</v>
      </c>
      <c r="G77" s="136">
        <v>16.583333333333332</v>
      </c>
      <c r="H77" s="136">
        <v>16.416666666666664</v>
      </c>
      <c r="I77" s="136">
        <v>17.116666666666667</v>
      </c>
      <c r="J77" s="136">
        <v>17.283333333333331</v>
      </c>
      <c r="K77" s="136">
        <v>17.466666666666669</v>
      </c>
      <c r="L77" s="131">
        <v>17.100000000000001</v>
      </c>
      <c r="M77" s="131">
        <v>16.75</v>
      </c>
      <c r="N77" s="151">
        <v>144045000</v>
      </c>
      <c r="O77" s="344">
        <v>-1.3255240443896425E-2</v>
      </c>
    </row>
    <row r="78" spans="1:15" ht="15">
      <c r="A78" s="130">
        <v>68</v>
      </c>
      <c r="B78" s="114" t="s">
        <v>1940</v>
      </c>
      <c r="C78" s="130" t="s">
        <v>798</v>
      </c>
      <c r="D78" s="135">
        <v>944.75</v>
      </c>
      <c r="E78" s="135">
        <v>945.08333333333337</v>
      </c>
      <c r="F78" s="136">
        <v>925.31666666666672</v>
      </c>
      <c r="G78" s="136">
        <v>905.88333333333333</v>
      </c>
      <c r="H78" s="136">
        <v>886.11666666666667</v>
      </c>
      <c r="I78" s="136">
        <v>964.51666666666677</v>
      </c>
      <c r="J78" s="136">
        <v>984.28333333333342</v>
      </c>
      <c r="K78" s="136">
        <v>1003.7166666666668</v>
      </c>
      <c r="L78" s="131">
        <v>964.85</v>
      </c>
      <c r="M78" s="131">
        <v>925.65</v>
      </c>
      <c r="N78" s="151">
        <v>498400</v>
      </c>
      <c r="O78" s="344">
        <v>0.11949685534591195</v>
      </c>
    </row>
    <row r="79" spans="1:15" ht="15">
      <c r="A79" s="130">
        <v>69</v>
      </c>
      <c r="B79" s="114" t="s">
        <v>1945</v>
      </c>
      <c r="C79" s="130" t="s">
        <v>340</v>
      </c>
      <c r="D79" s="135">
        <v>711.25</v>
      </c>
      <c r="E79" s="135">
        <v>710.33333333333337</v>
      </c>
      <c r="F79" s="136">
        <v>705.11666666666679</v>
      </c>
      <c r="G79" s="136">
        <v>698.98333333333346</v>
      </c>
      <c r="H79" s="136">
        <v>693.76666666666688</v>
      </c>
      <c r="I79" s="136">
        <v>716.4666666666667</v>
      </c>
      <c r="J79" s="136">
        <v>721.68333333333317</v>
      </c>
      <c r="K79" s="136">
        <v>727.81666666666661</v>
      </c>
      <c r="L79" s="131">
        <v>715.55</v>
      </c>
      <c r="M79" s="131">
        <v>704.2</v>
      </c>
      <c r="N79" s="151">
        <v>6008400</v>
      </c>
      <c r="O79" s="344">
        <v>-1.4176018901358535E-2</v>
      </c>
    </row>
    <row r="80" spans="1:15" ht="15">
      <c r="A80" s="130">
        <v>70</v>
      </c>
      <c r="B80" s="114" t="s">
        <v>1945</v>
      </c>
      <c r="C80" s="130" t="s">
        <v>72</v>
      </c>
      <c r="D80" s="135">
        <v>513.35</v>
      </c>
      <c r="E80" s="135">
        <v>513.06666666666672</v>
      </c>
      <c r="F80" s="136">
        <v>509.53333333333342</v>
      </c>
      <c r="G80" s="136">
        <v>505.7166666666667</v>
      </c>
      <c r="H80" s="136">
        <v>502.18333333333339</v>
      </c>
      <c r="I80" s="136">
        <v>516.88333333333344</v>
      </c>
      <c r="J80" s="136">
        <v>520.41666666666674</v>
      </c>
      <c r="K80" s="136">
        <v>524.23333333333346</v>
      </c>
      <c r="L80" s="131">
        <v>516.6</v>
      </c>
      <c r="M80" s="131">
        <v>509.25</v>
      </c>
      <c r="N80" s="151">
        <v>1267500</v>
      </c>
      <c r="O80" s="344">
        <v>-2.6497695852534562E-2</v>
      </c>
    </row>
    <row r="81" spans="1:15" ht="15">
      <c r="A81" s="130">
        <v>71</v>
      </c>
      <c r="B81" s="114" t="s">
        <v>1939</v>
      </c>
      <c r="C81" s="130" t="s">
        <v>73</v>
      </c>
      <c r="D81" s="135">
        <v>812.4</v>
      </c>
      <c r="E81" s="135">
        <v>810.61666666666667</v>
      </c>
      <c r="F81" s="136">
        <v>803.93333333333339</v>
      </c>
      <c r="G81" s="136">
        <v>795.4666666666667</v>
      </c>
      <c r="H81" s="136">
        <v>788.78333333333342</v>
      </c>
      <c r="I81" s="136">
        <v>819.08333333333337</v>
      </c>
      <c r="J81" s="136">
        <v>825.76666666666654</v>
      </c>
      <c r="K81" s="136">
        <v>834.23333333333335</v>
      </c>
      <c r="L81" s="131">
        <v>817.3</v>
      </c>
      <c r="M81" s="131">
        <v>802.15</v>
      </c>
      <c r="N81" s="151">
        <v>12349500</v>
      </c>
      <c r="O81" s="344">
        <v>3.4231518120721061E-2</v>
      </c>
    </row>
    <row r="82" spans="1:15" ht="15">
      <c r="A82" s="130">
        <v>72</v>
      </c>
      <c r="B82" s="114" t="s">
        <v>1940</v>
      </c>
      <c r="C82" s="130" t="s">
        <v>308</v>
      </c>
      <c r="D82" s="135">
        <v>99.25</v>
      </c>
      <c r="E82" s="135">
        <v>98.666666666666671</v>
      </c>
      <c r="F82" s="136">
        <v>97.783333333333346</v>
      </c>
      <c r="G82" s="136">
        <v>96.316666666666677</v>
      </c>
      <c r="H82" s="136">
        <v>95.433333333333351</v>
      </c>
      <c r="I82" s="136">
        <v>100.13333333333334</v>
      </c>
      <c r="J82" s="136">
        <v>101.01666666666667</v>
      </c>
      <c r="K82" s="136">
        <v>102.48333333333333</v>
      </c>
      <c r="L82" s="131">
        <v>99.55</v>
      </c>
      <c r="M82" s="131">
        <v>97.2</v>
      </c>
      <c r="N82" s="151">
        <v>11026200</v>
      </c>
      <c r="O82" s="344">
        <v>-9.2905405405405411E-3</v>
      </c>
    </row>
    <row r="83" spans="1:15" ht="15">
      <c r="A83" s="130">
        <v>73</v>
      </c>
      <c r="B83" s="114" t="s">
        <v>1940</v>
      </c>
      <c r="C83" s="130" t="s">
        <v>74</v>
      </c>
      <c r="D83" s="135">
        <v>730.35</v>
      </c>
      <c r="E83" s="135">
        <v>727.55000000000007</v>
      </c>
      <c r="F83" s="136">
        <v>723.05000000000018</v>
      </c>
      <c r="G83" s="136">
        <v>715.75000000000011</v>
      </c>
      <c r="H83" s="136">
        <v>711.25000000000023</v>
      </c>
      <c r="I83" s="136">
        <v>734.85000000000014</v>
      </c>
      <c r="J83" s="136">
        <v>739.34999999999991</v>
      </c>
      <c r="K83" s="136">
        <v>746.65000000000009</v>
      </c>
      <c r="L83" s="131">
        <v>732.05</v>
      </c>
      <c r="M83" s="131">
        <v>720.25</v>
      </c>
      <c r="N83" s="151">
        <v>5373000</v>
      </c>
      <c r="O83" s="344">
        <v>-7.4390924307234519E-4</v>
      </c>
    </row>
    <row r="84" spans="1:15" ht="15">
      <c r="A84" s="130">
        <v>74</v>
      </c>
      <c r="B84" s="114" t="s">
        <v>1953</v>
      </c>
      <c r="C84" s="130" t="s">
        <v>75</v>
      </c>
      <c r="D84" s="135">
        <v>1015</v>
      </c>
      <c r="E84" s="135">
        <v>1021.0666666666666</v>
      </c>
      <c r="F84" s="136">
        <v>1006.1333333333332</v>
      </c>
      <c r="G84" s="136">
        <v>997.26666666666665</v>
      </c>
      <c r="H84" s="136">
        <v>982.33333333333326</v>
      </c>
      <c r="I84" s="136">
        <v>1029.9333333333332</v>
      </c>
      <c r="J84" s="136">
        <v>1044.8666666666666</v>
      </c>
      <c r="K84" s="136">
        <v>1053.7333333333331</v>
      </c>
      <c r="L84" s="131">
        <v>1036</v>
      </c>
      <c r="M84" s="131">
        <v>1012.2</v>
      </c>
      <c r="N84" s="151">
        <v>9051000</v>
      </c>
      <c r="O84" s="344">
        <v>4.2910146797870627E-2</v>
      </c>
    </row>
    <row r="85" spans="1:15" ht="15">
      <c r="A85" s="130">
        <v>75</v>
      </c>
      <c r="B85" s="114" t="s">
        <v>1946</v>
      </c>
      <c r="C85" s="130" t="s">
        <v>76</v>
      </c>
      <c r="D85" s="135">
        <v>1891.9</v>
      </c>
      <c r="E85" s="135">
        <v>1888.1166666666668</v>
      </c>
      <c r="F85" s="136">
        <v>1881.2333333333336</v>
      </c>
      <c r="G85" s="136">
        <v>1870.5666666666668</v>
      </c>
      <c r="H85" s="136">
        <v>1863.6833333333336</v>
      </c>
      <c r="I85" s="136">
        <v>1898.7833333333335</v>
      </c>
      <c r="J85" s="136">
        <v>1905.6666666666667</v>
      </c>
      <c r="K85" s="136">
        <v>1916.3333333333335</v>
      </c>
      <c r="L85" s="131">
        <v>1895</v>
      </c>
      <c r="M85" s="131">
        <v>1877.45</v>
      </c>
      <c r="N85" s="151">
        <v>27707000</v>
      </c>
      <c r="O85" s="344">
        <v>-1.723832156918384E-2</v>
      </c>
    </row>
    <row r="86" spans="1:15" ht="15">
      <c r="A86" s="130">
        <v>76</v>
      </c>
      <c r="B86" s="114" t="s">
        <v>1943</v>
      </c>
      <c r="C86" s="130" t="s">
        <v>77</v>
      </c>
      <c r="D86" s="135">
        <v>2137.65</v>
      </c>
      <c r="E86" s="135">
        <v>2129.9666666666667</v>
      </c>
      <c r="F86" s="136">
        <v>2119.7333333333336</v>
      </c>
      <c r="G86" s="136">
        <v>2101.8166666666671</v>
      </c>
      <c r="H86" s="136">
        <v>2091.5833333333339</v>
      </c>
      <c r="I86" s="136">
        <v>2147.8833333333332</v>
      </c>
      <c r="J86" s="136">
        <v>2158.1166666666659</v>
      </c>
      <c r="K86" s="136">
        <v>2176.0333333333328</v>
      </c>
      <c r="L86" s="131">
        <v>2140.1999999999998</v>
      </c>
      <c r="M86" s="131">
        <v>2112.0500000000002</v>
      </c>
      <c r="N86" s="151">
        <v>12026000</v>
      </c>
      <c r="O86" s="344">
        <v>6.6125387126475263E-3</v>
      </c>
    </row>
    <row r="87" spans="1:15" ht="15">
      <c r="A87" s="130">
        <v>77</v>
      </c>
      <c r="B87" s="114" t="s">
        <v>1944</v>
      </c>
      <c r="C87" s="130" t="s">
        <v>79</v>
      </c>
      <c r="D87" s="135">
        <v>2759.95</v>
      </c>
      <c r="E87" s="135">
        <v>2750.3333333333335</v>
      </c>
      <c r="F87" s="136">
        <v>2724.666666666667</v>
      </c>
      <c r="G87" s="136">
        <v>2689.3833333333337</v>
      </c>
      <c r="H87" s="136">
        <v>2663.7166666666672</v>
      </c>
      <c r="I87" s="136">
        <v>2785.6166666666668</v>
      </c>
      <c r="J87" s="136">
        <v>2811.2833333333338</v>
      </c>
      <c r="K87" s="136">
        <v>2846.5666666666666</v>
      </c>
      <c r="L87" s="131">
        <v>2776</v>
      </c>
      <c r="M87" s="131">
        <v>2715.05</v>
      </c>
      <c r="N87" s="151">
        <v>2123000</v>
      </c>
      <c r="O87" s="344">
        <v>-3.7668330351257179E-4</v>
      </c>
    </row>
    <row r="88" spans="1:15" ht="15">
      <c r="A88" s="130">
        <v>78</v>
      </c>
      <c r="B88" s="114" t="s">
        <v>1953</v>
      </c>
      <c r="C88" s="130" t="s">
        <v>80</v>
      </c>
      <c r="D88" s="135">
        <v>347.7</v>
      </c>
      <c r="E88" s="135">
        <v>347.08333333333331</v>
      </c>
      <c r="F88" s="136">
        <v>342.71666666666664</v>
      </c>
      <c r="G88" s="136">
        <v>337.73333333333335</v>
      </c>
      <c r="H88" s="136">
        <v>333.36666666666667</v>
      </c>
      <c r="I88" s="136">
        <v>352.06666666666661</v>
      </c>
      <c r="J88" s="136">
        <v>356.43333333333328</v>
      </c>
      <c r="K88" s="136">
        <v>361.41666666666657</v>
      </c>
      <c r="L88" s="131">
        <v>351.45</v>
      </c>
      <c r="M88" s="131">
        <v>342.1</v>
      </c>
      <c r="N88" s="151">
        <v>2937000</v>
      </c>
      <c r="O88" s="344">
        <v>1.0841507485802787E-2</v>
      </c>
    </row>
    <row r="89" spans="1:15" ht="15">
      <c r="A89" s="130">
        <v>79</v>
      </c>
      <c r="B89" s="114" t="s">
        <v>1954</v>
      </c>
      <c r="C89" s="130" t="s">
        <v>81</v>
      </c>
      <c r="D89" s="135">
        <v>196.25</v>
      </c>
      <c r="E89" s="135">
        <v>196.5</v>
      </c>
      <c r="F89" s="136">
        <v>194</v>
      </c>
      <c r="G89" s="136">
        <v>191.75</v>
      </c>
      <c r="H89" s="136">
        <v>189.25</v>
      </c>
      <c r="I89" s="136">
        <v>198.75</v>
      </c>
      <c r="J89" s="136">
        <v>201.25</v>
      </c>
      <c r="K89" s="136">
        <v>203.5</v>
      </c>
      <c r="L89" s="131">
        <v>199</v>
      </c>
      <c r="M89" s="131">
        <v>194.25</v>
      </c>
      <c r="N89" s="151">
        <v>35399000</v>
      </c>
      <c r="O89" s="344">
        <v>2.5136833569835801E-2</v>
      </c>
    </row>
    <row r="90" spans="1:15" ht="15">
      <c r="A90" s="130">
        <v>80</v>
      </c>
      <c r="B90" s="114" t="s">
        <v>1949</v>
      </c>
      <c r="C90" s="130" t="s">
        <v>82</v>
      </c>
      <c r="D90" s="135">
        <v>249.3</v>
      </c>
      <c r="E90" s="135">
        <v>248.28333333333333</v>
      </c>
      <c r="F90" s="136">
        <v>246.11666666666667</v>
      </c>
      <c r="G90" s="136">
        <v>242.93333333333334</v>
      </c>
      <c r="H90" s="136">
        <v>240.76666666666668</v>
      </c>
      <c r="I90" s="136">
        <v>251.46666666666667</v>
      </c>
      <c r="J90" s="136">
        <v>253.63333333333335</v>
      </c>
      <c r="K90" s="136">
        <v>256.81666666666666</v>
      </c>
      <c r="L90" s="131">
        <v>250.45</v>
      </c>
      <c r="M90" s="131">
        <v>245.1</v>
      </c>
      <c r="N90" s="151">
        <v>14175000</v>
      </c>
      <c r="O90" s="344">
        <v>5.5182116617164295E-2</v>
      </c>
    </row>
    <row r="91" spans="1:15" ht="15">
      <c r="A91" s="130">
        <v>81</v>
      </c>
      <c r="B91" s="114" t="s">
        <v>1945</v>
      </c>
      <c r="C91" s="130" t="s">
        <v>83</v>
      </c>
      <c r="D91" s="135">
        <v>1713.4</v>
      </c>
      <c r="E91" s="135">
        <v>1715.2</v>
      </c>
      <c r="F91" s="136">
        <v>1704.2</v>
      </c>
      <c r="G91" s="136">
        <v>1695</v>
      </c>
      <c r="H91" s="136">
        <v>1684</v>
      </c>
      <c r="I91" s="136">
        <v>1724.4</v>
      </c>
      <c r="J91" s="136">
        <v>1735.4</v>
      </c>
      <c r="K91" s="136">
        <v>1744.6000000000001</v>
      </c>
      <c r="L91" s="131">
        <v>1726.2</v>
      </c>
      <c r="M91" s="131">
        <v>1706</v>
      </c>
      <c r="N91" s="151">
        <v>11874000</v>
      </c>
      <c r="O91" s="344">
        <v>3.4122380728431836E-2</v>
      </c>
    </row>
    <row r="92" spans="1:15" ht="15">
      <c r="A92" s="130">
        <v>82</v>
      </c>
      <c r="B92" s="114" t="s">
        <v>1954</v>
      </c>
      <c r="C92" s="130" t="s">
        <v>84</v>
      </c>
      <c r="D92" s="135">
        <v>268.05</v>
      </c>
      <c r="E92" s="135">
        <v>267.75</v>
      </c>
      <c r="F92" s="136">
        <v>266.5</v>
      </c>
      <c r="G92" s="136">
        <v>264.95</v>
      </c>
      <c r="H92" s="136">
        <v>263.7</v>
      </c>
      <c r="I92" s="136">
        <v>269.3</v>
      </c>
      <c r="J92" s="136">
        <v>270.55</v>
      </c>
      <c r="K92" s="136">
        <v>272.10000000000002</v>
      </c>
      <c r="L92" s="131">
        <v>269</v>
      </c>
      <c r="M92" s="131">
        <v>266.2</v>
      </c>
      <c r="N92" s="151">
        <v>3968000</v>
      </c>
      <c r="O92" s="344">
        <v>-1.5091342335186657E-2</v>
      </c>
    </row>
    <row r="93" spans="1:15" ht="15">
      <c r="A93" s="130">
        <v>83</v>
      </c>
      <c r="B93" s="114" t="s">
        <v>1946</v>
      </c>
      <c r="C93" s="130" t="s">
        <v>86</v>
      </c>
      <c r="D93" s="135">
        <v>706.4</v>
      </c>
      <c r="E93" s="135">
        <v>715.81666666666661</v>
      </c>
      <c r="F93" s="136">
        <v>692.63333333333321</v>
      </c>
      <c r="G93" s="136">
        <v>678.86666666666656</v>
      </c>
      <c r="H93" s="136">
        <v>655.68333333333317</v>
      </c>
      <c r="I93" s="136">
        <v>729.58333333333326</v>
      </c>
      <c r="J93" s="136">
        <v>752.76666666666665</v>
      </c>
      <c r="K93" s="136">
        <v>766.5333333333333</v>
      </c>
      <c r="L93" s="131">
        <v>739</v>
      </c>
      <c r="M93" s="131">
        <v>702.05</v>
      </c>
      <c r="N93" s="151">
        <v>16288500</v>
      </c>
      <c r="O93" s="344">
        <v>-2.3886081763895271E-3</v>
      </c>
    </row>
    <row r="94" spans="1:15" ht="15">
      <c r="A94" s="130">
        <v>84</v>
      </c>
      <c r="B94" s="114" t="s">
        <v>1943</v>
      </c>
      <c r="C94" s="130" t="s">
        <v>87</v>
      </c>
      <c r="D94" s="135">
        <v>372.55</v>
      </c>
      <c r="E94" s="135">
        <v>372.11666666666662</v>
      </c>
      <c r="F94" s="136">
        <v>369.78333333333325</v>
      </c>
      <c r="G94" s="136">
        <v>367.01666666666665</v>
      </c>
      <c r="H94" s="136">
        <v>364.68333333333328</v>
      </c>
      <c r="I94" s="136">
        <v>374.88333333333321</v>
      </c>
      <c r="J94" s="136">
        <v>377.21666666666658</v>
      </c>
      <c r="K94" s="136">
        <v>379.98333333333318</v>
      </c>
      <c r="L94" s="131">
        <v>374.45</v>
      </c>
      <c r="M94" s="131">
        <v>369.35</v>
      </c>
      <c r="N94" s="151">
        <v>84636750</v>
      </c>
      <c r="O94" s="344">
        <v>5.3572011890373368E-3</v>
      </c>
    </row>
    <row r="95" spans="1:15" ht="15">
      <c r="A95" s="130">
        <v>85</v>
      </c>
      <c r="B95" s="49" t="s">
        <v>1940</v>
      </c>
      <c r="C95" s="130" t="s">
        <v>1901</v>
      </c>
      <c r="D95" s="135">
        <v>336.15</v>
      </c>
      <c r="E95" s="135">
        <v>332.76666666666665</v>
      </c>
      <c r="F95" s="136">
        <v>324.58333333333331</v>
      </c>
      <c r="G95" s="136">
        <v>313.01666666666665</v>
      </c>
      <c r="H95" s="136">
        <v>304.83333333333331</v>
      </c>
      <c r="I95" s="136">
        <v>344.33333333333331</v>
      </c>
      <c r="J95" s="136">
        <v>352.51666666666671</v>
      </c>
      <c r="K95" s="136">
        <v>364.08333333333331</v>
      </c>
      <c r="L95" s="131">
        <v>340.95</v>
      </c>
      <c r="M95" s="131">
        <v>321.2</v>
      </c>
      <c r="N95" s="151">
        <v>8020500</v>
      </c>
      <c r="O95" s="344">
        <v>4.3928153065208905E-2</v>
      </c>
    </row>
    <row r="96" spans="1:15" ht="15">
      <c r="A96" s="130">
        <v>86</v>
      </c>
      <c r="B96" s="114" t="s">
        <v>1943</v>
      </c>
      <c r="C96" s="130" t="s">
        <v>88</v>
      </c>
      <c r="D96" s="135">
        <v>43.6</v>
      </c>
      <c r="E96" s="135">
        <v>43.833333333333336</v>
      </c>
      <c r="F96" s="136">
        <v>43.116666666666674</v>
      </c>
      <c r="G96" s="136">
        <v>42.63333333333334</v>
      </c>
      <c r="H96" s="136">
        <v>41.916666666666679</v>
      </c>
      <c r="I96" s="136">
        <v>44.31666666666667</v>
      </c>
      <c r="J96" s="136">
        <v>45.033333333333324</v>
      </c>
      <c r="K96" s="136">
        <v>45.516666666666666</v>
      </c>
      <c r="L96" s="131">
        <v>44.55</v>
      </c>
      <c r="M96" s="131">
        <v>43.35</v>
      </c>
      <c r="N96" s="151">
        <v>31830000</v>
      </c>
      <c r="O96" s="344">
        <v>-2.391904323827047E-2</v>
      </c>
    </row>
    <row r="97" spans="1:15" ht="15">
      <c r="A97" s="130">
        <v>87</v>
      </c>
      <c r="B97" s="114" t="s">
        <v>1947</v>
      </c>
      <c r="C97" s="130" t="s">
        <v>89</v>
      </c>
      <c r="D97" s="135">
        <v>31.3</v>
      </c>
      <c r="E97" s="135">
        <v>31.166666666666668</v>
      </c>
      <c r="F97" s="136">
        <v>30.733333333333334</v>
      </c>
      <c r="G97" s="136">
        <v>30.166666666666668</v>
      </c>
      <c r="H97" s="136">
        <v>29.733333333333334</v>
      </c>
      <c r="I97" s="136">
        <v>31.733333333333334</v>
      </c>
      <c r="J97" s="136">
        <v>32.166666666666664</v>
      </c>
      <c r="K97" s="136">
        <v>32.733333333333334</v>
      </c>
      <c r="L97" s="131">
        <v>31.6</v>
      </c>
      <c r="M97" s="131">
        <v>30.6</v>
      </c>
      <c r="N97" s="151">
        <v>214992000</v>
      </c>
      <c r="O97" s="344">
        <v>1.7781060046582968E-2</v>
      </c>
    </row>
    <row r="98" spans="1:15" ht="15">
      <c r="A98" s="130">
        <v>88</v>
      </c>
      <c r="B98" s="114" t="s">
        <v>1946</v>
      </c>
      <c r="C98" s="130" t="s">
        <v>90</v>
      </c>
      <c r="D98" s="135">
        <v>39.5</v>
      </c>
      <c r="E98" s="135">
        <v>39.799999999999997</v>
      </c>
      <c r="F98" s="136">
        <v>38.999999999999993</v>
      </c>
      <c r="G98" s="136">
        <v>38.499999999999993</v>
      </c>
      <c r="H98" s="136">
        <v>37.699999999999989</v>
      </c>
      <c r="I98" s="136">
        <v>40.299999999999997</v>
      </c>
      <c r="J98" s="136">
        <v>41.100000000000009</v>
      </c>
      <c r="K98" s="136">
        <v>41.6</v>
      </c>
      <c r="L98" s="131">
        <v>40.6</v>
      </c>
      <c r="M98" s="131">
        <v>39.299999999999997</v>
      </c>
      <c r="N98" s="151">
        <v>106840800</v>
      </c>
      <c r="O98" s="344">
        <v>4.8417132216014899E-3</v>
      </c>
    </row>
    <row r="99" spans="1:15" ht="15">
      <c r="A99" s="130">
        <v>89</v>
      </c>
      <c r="B99" s="114" t="s">
        <v>1943</v>
      </c>
      <c r="C99" s="130" t="s">
        <v>3366</v>
      </c>
      <c r="D99" s="135">
        <v>49.05</v>
      </c>
      <c r="E99" s="135">
        <v>49.083333333333336</v>
      </c>
      <c r="F99" s="136">
        <v>48.516666666666673</v>
      </c>
      <c r="G99" s="136">
        <v>47.983333333333334</v>
      </c>
      <c r="H99" s="136">
        <v>47.416666666666671</v>
      </c>
      <c r="I99" s="136">
        <v>49.616666666666674</v>
      </c>
      <c r="J99" s="136">
        <v>50.183333333333337</v>
      </c>
      <c r="K99" s="136">
        <v>50.716666666666676</v>
      </c>
      <c r="L99" s="131">
        <v>49.65</v>
      </c>
      <c r="M99" s="131">
        <v>48.55</v>
      </c>
      <c r="N99" s="151">
        <v>130800000</v>
      </c>
      <c r="O99" s="344">
        <v>-1.1068771547813465E-2</v>
      </c>
    </row>
    <row r="100" spans="1:15" ht="15">
      <c r="A100" s="130">
        <v>90</v>
      </c>
      <c r="B100" s="114" t="s">
        <v>1946</v>
      </c>
      <c r="C100" s="130" t="s">
        <v>91</v>
      </c>
      <c r="D100" s="135">
        <v>13.6</v>
      </c>
      <c r="E100" s="135">
        <v>13.683333333333332</v>
      </c>
      <c r="F100" s="136">
        <v>13.416666666666664</v>
      </c>
      <c r="G100" s="136">
        <v>13.233333333333333</v>
      </c>
      <c r="H100" s="136">
        <v>12.966666666666665</v>
      </c>
      <c r="I100" s="136">
        <v>13.866666666666664</v>
      </c>
      <c r="J100" s="136">
        <v>14.133333333333333</v>
      </c>
      <c r="K100" s="136">
        <v>14.316666666666663</v>
      </c>
      <c r="L100" s="131">
        <v>13.95</v>
      </c>
      <c r="M100" s="131">
        <v>13.5</v>
      </c>
      <c r="N100" s="151">
        <v>50960000</v>
      </c>
      <c r="O100" s="344">
        <v>2.6798307475317348E-2</v>
      </c>
    </row>
    <row r="101" spans="1:15" ht="15">
      <c r="A101" s="130">
        <v>91</v>
      </c>
      <c r="B101" s="114" t="s">
        <v>1949</v>
      </c>
      <c r="C101" s="130" t="s">
        <v>92</v>
      </c>
      <c r="D101" s="135">
        <v>295.39999999999998</v>
      </c>
      <c r="E101" s="135">
        <v>293.39999999999998</v>
      </c>
      <c r="F101" s="136">
        <v>290.64999999999998</v>
      </c>
      <c r="G101" s="136">
        <v>285.89999999999998</v>
      </c>
      <c r="H101" s="136">
        <v>283.14999999999998</v>
      </c>
      <c r="I101" s="136">
        <v>298.14999999999998</v>
      </c>
      <c r="J101" s="136">
        <v>300.89999999999998</v>
      </c>
      <c r="K101" s="136">
        <v>305.64999999999998</v>
      </c>
      <c r="L101" s="131">
        <v>296.14999999999998</v>
      </c>
      <c r="M101" s="131">
        <v>288.64999999999998</v>
      </c>
      <c r="N101" s="151">
        <v>2956250</v>
      </c>
      <c r="O101" s="344">
        <v>-7.9623287671232876E-2</v>
      </c>
    </row>
    <row r="102" spans="1:15" ht="15">
      <c r="A102" s="130">
        <v>92</v>
      </c>
      <c r="B102" s="114" t="s">
        <v>1939</v>
      </c>
      <c r="C102" s="130" t="s">
        <v>93</v>
      </c>
      <c r="D102" s="135">
        <v>96.7</v>
      </c>
      <c r="E102" s="135">
        <v>96.55</v>
      </c>
      <c r="F102" s="136">
        <v>95.149999999999991</v>
      </c>
      <c r="G102" s="136">
        <v>93.6</v>
      </c>
      <c r="H102" s="136">
        <v>92.199999999999989</v>
      </c>
      <c r="I102" s="136">
        <v>98.1</v>
      </c>
      <c r="J102" s="136">
        <v>99.5</v>
      </c>
      <c r="K102" s="136">
        <v>101.05</v>
      </c>
      <c r="L102" s="131">
        <v>97.95</v>
      </c>
      <c r="M102" s="131">
        <v>95</v>
      </c>
      <c r="N102" s="151">
        <v>23278500</v>
      </c>
      <c r="O102" s="344">
        <v>9.7599063048994725E-3</v>
      </c>
    </row>
    <row r="103" spans="1:15" ht="15">
      <c r="A103" s="130">
        <v>93</v>
      </c>
      <c r="B103" s="114" t="s">
        <v>1943</v>
      </c>
      <c r="C103" s="130" t="s">
        <v>926</v>
      </c>
      <c r="D103" s="135">
        <v>248.35</v>
      </c>
      <c r="E103" s="135">
        <v>246.9666666666667</v>
      </c>
      <c r="F103" s="136">
        <v>244.18333333333339</v>
      </c>
      <c r="G103" s="136">
        <v>240.01666666666671</v>
      </c>
      <c r="H103" s="136">
        <v>237.23333333333341</v>
      </c>
      <c r="I103" s="136">
        <v>251.13333333333338</v>
      </c>
      <c r="J103" s="136">
        <v>253.91666666666669</v>
      </c>
      <c r="K103" s="136">
        <v>258.08333333333337</v>
      </c>
      <c r="L103" s="131">
        <v>249.75</v>
      </c>
      <c r="M103" s="131">
        <v>242.8</v>
      </c>
      <c r="N103" s="151">
        <v>3770000</v>
      </c>
      <c r="O103" s="344">
        <v>4.7804335742078929E-2</v>
      </c>
    </row>
    <row r="104" spans="1:15" ht="15">
      <c r="A104" s="130">
        <v>94</v>
      </c>
      <c r="B104" s="114" t="s">
        <v>1940</v>
      </c>
      <c r="C104" s="130" t="s">
        <v>929</v>
      </c>
      <c r="D104" s="135">
        <v>1249.4000000000001</v>
      </c>
      <c r="E104" s="135">
        <v>1244.3833333333334</v>
      </c>
      <c r="F104" s="136">
        <v>1227.8666666666668</v>
      </c>
      <c r="G104" s="136">
        <v>1206.3333333333333</v>
      </c>
      <c r="H104" s="136">
        <v>1189.8166666666666</v>
      </c>
      <c r="I104" s="136">
        <v>1265.916666666667</v>
      </c>
      <c r="J104" s="136">
        <v>1282.4333333333338</v>
      </c>
      <c r="K104" s="136">
        <v>1303.9666666666672</v>
      </c>
      <c r="L104" s="131">
        <v>1260.9000000000001</v>
      </c>
      <c r="M104" s="131">
        <v>1222.8499999999999</v>
      </c>
      <c r="N104" s="151">
        <v>2338200</v>
      </c>
      <c r="O104" s="344">
        <v>3.3138918345705197E-2</v>
      </c>
    </row>
    <row r="105" spans="1:15" ht="15">
      <c r="A105" s="130">
        <v>95</v>
      </c>
      <c r="B105" s="114" t="s">
        <v>1943</v>
      </c>
      <c r="C105" s="130" t="s">
        <v>94</v>
      </c>
      <c r="D105" s="135">
        <v>1525.2</v>
      </c>
      <c r="E105" s="135">
        <v>1525.6166666666668</v>
      </c>
      <c r="F105" s="136">
        <v>1513.5833333333335</v>
      </c>
      <c r="G105" s="136">
        <v>1501.9666666666667</v>
      </c>
      <c r="H105" s="136">
        <v>1489.9333333333334</v>
      </c>
      <c r="I105" s="136">
        <v>1537.2333333333336</v>
      </c>
      <c r="J105" s="136">
        <v>1549.2666666666669</v>
      </c>
      <c r="K105" s="136">
        <v>1560.8833333333337</v>
      </c>
      <c r="L105" s="131">
        <v>1537.65</v>
      </c>
      <c r="M105" s="131">
        <v>1514</v>
      </c>
      <c r="N105" s="151">
        <v>8070900</v>
      </c>
      <c r="O105" s="344">
        <v>1.3028580035395565E-2</v>
      </c>
    </row>
    <row r="106" spans="1:15" ht="15">
      <c r="A106" s="130">
        <v>96</v>
      </c>
      <c r="B106" s="114" t="s">
        <v>1953</v>
      </c>
      <c r="C106" s="130" t="s">
        <v>943</v>
      </c>
      <c r="D106" s="135">
        <v>39.6</v>
      </c>
      <c r="E106" s="135">
        <v>39.716666666666669</v>
      </c>
      <c r="F106" s="136">
        <v>39.033333333333339</v>
      </c>
      <c r="G106" s="136">
        <v>38.466666666666669</v>
      </c>
      <c r="H106" s="136">
        <v>37.783333333333339</v>
      </c>
      <c r="I106" s="136">
        <v>40.283333333333339</v>
      </c>
      <c r="J106" s="136">
        <v>40.966666666666676</v>
      </c>
      <c r="K106" s="136">
        <v>41.533333333333339</v>
      </c>
      <c r="L106" s="131">
        <v>40.4</v>
      </c>
      <c r="M106" s="131">
        <v>39.15</v>
      </c>
      <c r="N106" s="151">
        <v>17308000</v>
      </c>
      <c r="O106" s="344">
        <v>-1.8152938506920808E-2</v>
      </c>
    </row>
    <row r="107" spans="1:15" ht="15">
      <c r="A107" s="130">
        <v>97</v>
      </c>
      <c r="B107" s="114" t="s">
        <v>1947</v>
      </c>
      <c r="C107" s="130" t="s">
        <v>190</v>
      </c>
      <c r="D107" s="135">
        <v>307.14999999999998</v>
      </c>
      <c r="E107" s="135">
        <v>307.98333333333329</v>
      </c>
      <c r="F107" s="136">
        <v>304.76666666666659</v>
      </c>
      <c r="G107" s="136">
        <v>302.38333333333333</v>
      </c>
      <c r="H107" s="136">
        <v>299.16666666666663</v>
      </c>
      <c r="I107" s="136">
        <v>310.36666666666656</v>
      </c>
      <c r="J107" s="136">
        <v>313.58333333333326</v>
      </c>
      <c r="K107" s="136">
        <v>315.96666666666653</v>
      </c>
      <c r="L107" s="131">
        <v>311.2</v>
      </c>
      <c r="M107" s="131">
        <v>305.60000000000002</v>
      </c>
      <c r="N107" s="151">
        <v>7032000</v>
      </c>
      <c r="O107" s="344">
        <v>-4.0654843110504775E-2</v>
      </c>
    </row>
    <row r="108" spans="1:15" ht="15">
      <c r="A108" s="130">
        <v>98</v>
      </c>
      <c r="B108" s="114" t="s">
        <v>1953</v>
      </c>
      <c r="C108" s="130" t="s">
        <v>95</v>
      </c>
      <c r="D108" s="135">
        <v>717.1</v>
      </c>
      <c r="E108" s="135">
        <v>719.81666666666661</v>
      </c>
      <c r="F108" s="136">
        <v>712.73333333333323</v>
      </c>
      <c r="G108" s="136">
        <v>708.36666666666667</v>
      </c>
      <c r="H108" s="136">
        <v>701.2833333333333</v>
      </c>
      <c r="I108" s="136">
        <v>724.18333333333317</v>
      </c>
      <c r="J108" s="136">
        <v>731.26666666666665</v>
      </c>
      <c r="K108" s="136">
        <v>735.6333333333331</v>
      </c>
      <c r="L108" s="131">
        <v>726.9</v>
      </c>
      <c r="M108" s="131">
        <v>715.45</v>
      </c>
      <c r="N108" s="151">
        <v>46052400</v>
      </c>
      <c r="O108" s="344">
        <v>8.7530228156870987E-3</v>
      </c>
    </row>
    <row r="109" spans="1:15" ht="15">
      <c r="A109" s="130">
        <v>99</v>
      </c>
      <c r="B109" s="114" t="s">
        <v>1949</v>
      </c>
      <c r="C109" s="130" t="s">
        <v>97</v>
      </c>
      <c r="D109" s="135">
        <v>146.94999999999999</v>
      </c>
      <c r="E109" s="135">
        <v>146.74999999999997</v>
      </c>
      <c r="F109" s="136">
        <v>144.39999999999995</v>
      </c>
      <c r="G109" s="136">
        <v>141.84999999999997</v>
      </c>
      <c r="H109" s="136">
        <v>139.49999999999994</v>
      </c>
      <c r="I109" s="136">
        <v>149.29999999999995</v>
      </c>
      <c r="J109" s="136">
        <v>151.64999999999998</v>
      </c>
      <c r="K109" s="136">
        <v>154.19999999999996</v>
      </c>
      <c r="L109" s="131">
        <v>149.1</v>
      </c>
      <c r="M109" s="131">
        <v>144.19999999999999</v>
      </c>
      <c r="N109" s="151">
        <v>36032500</v>
      </c>
      <c r="O109" s="344">
        <v>5.0295857988165681E-2</v>
      </c>
    </row>
    <row r="110" spans="1:15" ht="15">
      <c r="A110" s="130">
        <v>100</v>
      </c>
      <c r="B110" s="114" t="s">
        <v>1952</v>
      </c>
      <c r="C110" s="130" t="s">
        <v>98</v>
      </c>
      <c r="D110" s="135">
        <v>148.19999999999999</v>
      </c>
      <c r="E110" s="135">
        <v>147.78333333333333</v>
      </c>
      <c r="F110" s="136">
        <v>146.26666666666665</v>
      </c>
      <c r="G110" s="136">
        <v>144.33333333333331</v>
      </c>
      <c r="H110" s="136">
        <v>142.81666666666663</v>
      </c>
      <c r="I110" s="136">
        <v>149.71666666666667</v>
      </c>
      <c r="J110" s="136">
        <v>151.23333333333338</v>
      </c>
      <c r="K110" s="136">
        <v>153.16666666666669</v>
      </c>
      <c r="L110" s="131">
        <v>149.30000000000001</v>
      </c>
      <c r="M110" s="131">
        <v>145.85</v>
      </c>
      <c r="N110" s="151">
        <v>6668800</v>
      </c>
      <c r="O110" s="344">
        <v>-1.4657210401891253E-2</v>
      </c>
    </row>
    <row r="111" spans="1:15" ht="15">
      <c r="A111" s="130">
        <v>101</v>
      </c>
      <c r="B111" s="114" t="s">
        <v>1945</v>
      </c>
      <c r="C111" s="130" t="s">
        <v>99</v>
      </c>
      <c r="D111" s="135">
        <v>293.89999999999998</v>
      </c>
      <c r="E111" s="135">
        <v>293.08333333333331</v>
      </c>
      <c r="F111" s="136">
        <v>291.86666666666662</v>
      </c>
      <c r="G111" s="136">
        <v>289.83333333333331</v>
      </c>
      <c r="H111" s="136">
        <v>288.61666666666662</v>
      </c>
      <c r="I111" s="136">
        <v>295.11666666666662</v>
      </c>
      <c r="J111" s="136">
        <v>296.33333333333331</v>
      </c>
      <c r="K111" s="136">
        <v>298.36666666666662</v>
      </c>
      <c r="L111" s="131">
        <v>294.3</v>
      </c>
      <c r="M111" s="131">
        <v>291.05</v>
      </c>
      <c r="N111" s="151">
        <v>58915200</v>
      </c>
      <c r="O111" s="344">
        <v>-1.5862040915931184E-3</v>
      </c>
    </row>
    <row r="112" spans="1:15" ht="15">
      <c r="A112" s="130">
        <v>102</v>
      </c>
      <c r="B112" s="114" t="s">
        <v>1940</v>
      </c>
      <c r="C112" s="130" t="s">
        <v>339</v>
      </c>
      <c r="D112" s="135">
        <v>238.05</v>
      </c>
      <c r="E112" s="135">
        <v>237.91666666666666</v>
      </c>
      <c r="F112" s="136">
        <v>233.7833333333333</v>
      </c>
      <c r="G112" s="136">
        <v>229.51666666666665</v>
      </c>
      <c r="H112" s="136">
        <v>225.3833333333333</v>
      </c>
      <c r="I112" s="136">
        <v>242.18333333333331</v>
      </c>
      <c r="J112" s="136">
        <v>246.31666666666669</v>
      </c>
      <c r="K112" s="136">
        <v>250.58333333333331</v>
      </c>
      <c r="L112" s="131">
        <v>242.05</v>
      </c>
      <c r="M112" s="131">
        <v>233.65</v>
      </c>
      <c r="N112" s="151">
        <v>7755000</v>
      </c>
      <c r="O112" s="344">
        <v>0.12404336734693877</v>
      </c>
    </row>
    <row r="113" spans="1:15" ht="15">
      <c r="A113" s="130">
        <v>103</v>
      </c>
      <c r="B113" s="114" t="s">
        <v>1954</v>
      </c>
      <c r="C113" s="130" t="s">
        <v>100</v>
      </c>
      <c r="D113" s="135">
        <v>163.55000000000001</v>
      </c>
      <c r="E113" s="135">
        <v>164.03333333333333</v>
      </c>
      <c r="F113" s="136">
        <v>161.56666666666666</v>
      </c>
      <c r="G113" s="136">
        <v>159.58333333333334</v>
      </c>
      <c r="H113" s="136">
        <v>157.11666666666667</v>
      </c>
      <c r="I113" s="136">
        <v>166.01666666666665</v>
      </c>
      <c r="J113" s="136">
        <v>168.48333333333329</v>
      </c>
      <c r="K113" s="136">
        <v>170.46666666666664</v>
      </c>
      <c r="L113" s="131">
        <v>166.5</v>
      </c>
      <c r="M113" s="131">
        <v>162.05000000000001</v>
      </c>
      <c r="N113" s="151">
        <v>26021250</v>
      </c>
      <c r="O113" s="344">
        <v>-7.381340657454296E-3</v>
      </c>
    </row>
    <row r="114" spans="1:15" ht="15">
      <c r="A114" s="130">
        <v>104</v>
      </c>
      <c r="B114" s="114" t="s">
        <v>1940</v>
      </c>
      <c r="C114" s="130" t="s">
        <v>101</v>
      </c>
      <c r="D114" s="135">
        <v>61.1</v>
      </c>
      <c r="E114" s="135">
        <v>61.65</v>
      </c>
      <c r="F114" s="136">
        <v>60.15</v>
      </c>
      <c r="G114" s="136">
        <v>59.2</v>
      </c>
      <c r="H114" s="136">
        <v>57.7</v>
      </c>
      <c r="I114" s="136">
        <v>62.599999999999994</v>
      </c>
      <c r="J114" s="136">
        <v>64.099999999999994</v>
      </c>
      <c r="K114" s="136">
        <v>65.049999999999983</v>
      </c>
      <c r="L114" s="131">
        <v>63.15</v>
      </c>
      <c r="M114" s="131">
        <v>60.7</v>
      </c>
      <c r="N114" s="151">
        <v>36486000</v>
      </c>
      <c r="O114" s="344">
        <v>-1.4823815309842042E-2</v>
      </c>
    </row>
    <row r="115" spans="1:15" ht="15">
      <c r="A115" s="130">
        <v>105</v>
      </c>
      <c r="B115" s="114" t="s">
        <v>1951</v>
      </c>
      <c r="C115" s="130" t="s">
        <v>102</v>
      </c>
      <c r="D115" s="135">
        <v>6.6</v>
      </c>
      <c r="E115" s="135">
        <v>6.6499999999999995</v>
      </c>
      <c r="F115" s="136">
        <v>6.4999999999999991</v>
      </c>
      <c r="G115" s="136">
        <v>6.3999999999999995</v>
      </c>
      <c r="H115" s="136">
        <v>6.2499999999999991</v>
      </c>
      <c r="I115" s="136">
        <v>6.7499999999999991</v>
      </c>
      <c r="J115" s="136">
        <v>6.8999999999999995</v>
      </c>
      <c r="K115" s="136">
        <v>6.9999999999999991</v>
      </c>
      <c r="L115" s="131">
        <v>6.8</v>
      </c>
      <c r="M115" s="131">
        <v>6.55</v>
      </c>
      <c r="N115" s="151">
        <v>76340000</v>
      </c>
      <c r="O115" s="344">
        <v>-3.2078103207810321E-2</v>
      </c>
    </row>
    <row r="116" spans="1:15" ht="15">
      <c r="A116" s="130">
        <v>106</v>
      </c>
      <c r="B116" s="114" t="s">
        <v>1954</v>
      </c>
      <c r="C116" s="130" t="s">
        <v>104</v>
      </c>
      <c r="D116" s="135">
        <v>288.10000000000002</v>
      </c>
      <c r="E116" s="135">
        <v>288.28333333333336</v>
      </c>
      <c r="F116" s="136">
        <v>285.56666666666672</v>
      </c>
      <c r="G116" s="136">
        <v>283.03333333333336</v>
      </c>
      <c r="H116" s="136">
        <v>280.31666666666672</v>
      </c>
      <c r="I116" s="136">
        <v>290.81666666666672</v>
      </c>
      <c r="J116" s="136">
        <v>293.5333333333333</v>
      </c>
      <c r="K116" s="136">
        <v>296.06666666666672</v>
      </c>
      <c r="L116" s="131">
        <v>291</v>
      </c>
      <c r="M116" s="131">
        <v>285.75</v>
      </c>
      <c r="N116" s="151">
        <v>61818000</v>
      </c>
      <c r="O116" s="344">
        <v>-5.2618875211199612E-3</v>
      </c>
    </row>
    <row r="117" spans="1:15" ht="15">
      <c r="A117" s="130">
        <v>107</v>
      </c>
      <c r="B117" s="114" t="s">
        <v>1940</v>
      </c>
      <c r="C117" s="130" t="s">
        <v>105</v>
      </c>
      <c r="D117" s="135">
        <v>1345.6</v>
      </c>
      <c r="E117" s="135">
        <v>1339.9333333333334</v>
      </c>
      <c r="F117" s="136">
        <v>1326.8666666666668</v>
      </c>
      <c r="G117" s="136">
        <v>1308.1333333333334</v>
      </c>
      <c r="H117" s="136">
        <v>1295.0666666666668</v>
      </c>
      <c r="I117" s="136">
        <v>1358.6666666666667</v>
      </c>
      <c r="J117" s="136">
        <v>1371.7333333333333</v>
      </c>
      <c r="K117" s="136">
        <v>1390.4666666666667</v>
      </c>
      <c r="L117" s="131">
        <v>1353</v>
      </c>
      <c r="M117" s="131">
        <v>1321.2</v>
      </c>
      <c r="N117" s="151">
        <v>2900500</v>
      </c>
      <c r="O117" s="344">
        <v>-2.0266846816416145E-2</v>
      </c>
    </row>
    <row r="118" spans="1:15" ht="15">
      <c r="A118" s="130">
        <v>108</v>
      </c>
      <c r="B118" s="114" t="s">
        <v>1940</v>
      </c>
      <c r="C118" s="130" t="s">
        <v>106</v>
      </c>
      <c r="D118" s="135">
        <v>547.45000000000005</v>
      </c>
      <c r="E118" s="135">
        <v>541.86666666666667</v>
      </c>
      <c r="F118" s="136">
        <v>532.08333333333337</v>
      </c>
      <c r="G118" s="136">
        <v>516.7166666666667</v>
      </c>
      <c r="H118" s="136">
        <v>506.93333333333339</v>
      </c>
      <c r="I118" s="136">
        <v>557.23333333333335</v>
      </c>
      <c r="J118" s="136">
        <v>567.01666666666665</v>
      </c>
      <c r="K118" s="136">
        <v>582.38333333333333</v>
      </c>
      <c r="L118" s="131">
        <v>551.65</v>
      </c>
      <c r="M118" s="131">
        <v>526.5</v>
      </c>
      <c r="N118" s="151">
        <v>2448600</v>
      </c>
      <c r="O118" s="344">
        <v>0.10906785034876347</v>
      </c>
    </row>
    <row r="119" spans="1:15" ht="15">
      <c r="A119" s="130">
        <v>109</v>
      </c>
      <c r="B119" s="114" t="s">
        <v>1940</v>
      </c>
      <c r="C119" s="130" t="s">
        <v>1011</v>
      </c>
      <c r="D119" s="135">
        <v>569.79999999999995</v>
      </c>
      <c r="E119" s="135">
        <v>568.56666666666661</v>
      </c>
      <c r="F119" s="136">
        <v>565.23333333333323</v>
      </c>
      <c r="G119" s="136">
        <v>560.66666666666663</v>
      </c>
      <c r="H119" s="136">
        <v>557.33333333333326</v>
      </c>
      <c r="I119" s="136">
        <v>573.13333333333321</v>
      </c>
      <c r="J119" s="136">
        <v>576.4666666666667</v>
      </c>
      <c r="K119" s="136">
        <v>581.03333333333319</v>
      </c>
      <c r="L119" s="131">
        <v>571.9</v>
      </c>
      <c r="M119" s="131">
        <v>564</v>
      </c>
      <c r="N119" s="151">
        <v>2238600</v>
      </c>
      <c r="O119" s="344">
        <v>-1.8244013683010263E-2</v>
      </c>
    </row>
    <row r="120" spans="1:15" ht="15">
      <c r="A120" s="130">
        <v>110</v>
      </c>
      <c r="B120" s="114" t="s">
        <v>1943</v>
      </c>
      <c r="C120" s="130" t="s">
        <v>107</v>
      </c>
      <c r="D120" s="135">
        <v>1243.05</v>
      </c>
      <c r="E120" s="135">
        <v>1240.2333333333333</v>
      </c>
      <c r="F120" s="136">
        <v>1232.9666666666667</v>
      </c>
      <c r="G120" s="136">
        <v>1222.8833333333334</v>
      </c>
      <c r="H120" s="136">
        <v>1215.6166666666668</v>
      </c>
      <c r="I120" s="136">
        <v>1250.3166666666666</v>
      </c>
      <c r="J120" s="136">
        <v>1257.5833333333335</v>
      </c>
      <c r="K120" s="136">
        <v>1267.6666666666665</v>
      </c>
      <c r="L120" s="131">
        <v>1247.5</v>
      </c>
      <c r="M120" s="131">
        <v>1230.1500000000001</v>
      </c>
      <c r="N120" s="151">
        <v>13426400</v>
      </c>
      <c r="O120" s="344">
        <v>6.7786442711457711E-3</v>
      </c>
    </row>
    <row r="121" spans="1:15" ht="15">
      <c r="A121" s="130">
        <v>111</v>
      </c>
      <c r="B121" s="114" t="s">
        <v>1953</v>
      </c>
      <c r="C121" s="130" t="s">
        <v>3481</v>
      </c>
      <c r="D121" s="135">
        <v>104.65</v>
      </c>
      <c r="E121" s="135">
        <v>105.78333333333335</v>
      </c>
      <c r="F121" s="136">
        <v>101.9666666666667</v>
      </c>
      <c r="G121" s="136">
        <v>99.283333333333346</v>
      </c>
      <c r="H121" s="136">
        <v>95.466666666666697</v>
      </c>
      <c r="I121" s="136">
        <v>108.4666666666667</v>
      </c>
      <c r="J121" s="136">
        <v>112.28333333333333</v>
      </c>
      <c r="K121" s="136">
        <v>114.9666666666667</v>
      </c>
      <c r="L121" s="131">
        <v>109.6</v>
      </c>
      <c r="M121" s="131">
        <v>103.1</v>
      </c>
      <c r="N121" s="151">
        <v>5445000</v>
      </c>
      <c r="O121" s="344">
        <v>-1.3050570962479609E-2</v>
      </c>
    </row>
    <row r="122" spans="1:15" ht="15">
      <c r="A122" s="130">
        <v>112</v>
      </c>
      <c r="B122" s="114" t="s">
        <v>1940</v>
      </c>
      <c r="C122" s="130" t="s">
        <v>226</v>
      </c>
      <c r="D122" s="135">
        <v>423.15</v>
      </c>
      <c r="E122" s="135">
        <v>422.23333333333335</v>
      </c>
      <c r="F122" s="136">
        <v>418.4666666666667</v>
      </c>
      <c r="G122" s="136">
        <v>413.78333333333336</v>
      </c>
      <c r="H122" s="136">
        <v>410.01666666666671</v>
      </c>
      <c r="I122" s="136">
        <v>426.91666666666669</v>
      </c>
      <c r="J122" s="136">
        <v>430.68333333333334</v>
      </c>
      <c r="K122" s="136">
        <v>435.36666666666667</v>
      </c>
      <c r="L122" s="131">
        <v>426</v>
      </c>
      <c r="M122" s="131">
        <v>417.55</v>
      </c>
      <c r="N122" s="151">
        <v>1687500</v>
      </c>
      <c r="O122" s="344">
        <v>-2.9335634167385678E-2</v>
      </c>
    </row>
    <row r="123" spans="1:15" ht="15">
      <c r="A123" s="130">
        <v>113</v>
      </c>
      <c r="B123" s="114" t="s">
        <v>1943</v>
      </c>
      <c r="C123" s="130" t="s">
        <v>108</v>
      </c>
      <c r="D123" s="135">
        <v>119.1</v>
      </c>
      <c r="E123" s="135">
        <v>119.75</v>
      </c>
      <c r="F123" s="136">
        <v>118</v>
      </c>
      <c r="G123" s="136">
        <v>116.9</v>
      </c>
      <c r="H123" s="136">
        <v>115.15</v>
      </c>
      <c r="I123" s="136">
        <v>120.85</v>
      </c>
      <c r="J123" s="136">
        <v>122.6</v>
      </c>
      <c r="K123" s="136">
        <v>123.69999999999999</v>
      </c>
      <c r="L123" s="131">
        <v>121.5</v>
      </c>
      <c r="M123" s="131">
        <v>118.65</v>
      </c>
      <c r="N123" s="151">
        <v>13662900</v>
      </c>
      <c r="O123" s="344">
        <v>-9.5400340715502564E-3</v>
      </c>
    </row>
    <row r="124" spans="1:15" ht="15">
      <c r="A124" s="130">
        <v>114</v>
      </c>
      <c r="B124" s="114" t="s">
        <v>1946</v>
      </c>
      <c r="C124" s="130" t="s">
        <v>109</v>
      </c>
      <c r="D124" s="135">
        <v>142.35</v>
      </c>
      <c r="E124" s="135">
        <v>142.28333333333333</v>
      </c>
      <c r="F124" s="136">
        <v>140.56666666666666</v>
      </c>
      <c r="G124" s="136">
        <v>138.78333333333333</v>
      </c>
      <c r="H124" s="136">
        <v>137.06666666666666</v>
      </c>
      <c r="I124" s="136">
        <v>144.06666666666666</v>
      </c>
      <c r="J124" s="136">
        <v>145.7833333333333</v>
      </c>
      <c r="K124" s="136">
        <v>147.56666666666666</v>
      </c>
      <c r="L124" s="131">
        <v>144</v>
      </c>
      <c r="M124" s="131">
        <v>140.5</v>
      </c>
      <c r="N124" s="151">
        <v>21523500</v>
      </c>
      <c r="O124" s="344">
        <v>-3.0407459963511047E-2</v>
      </c>
    </row>
    <row r="125" spans="1:15" ht="15">
      <c r="A125" s="130">
        <v>115</v>
      </c>
      <c r="B125" s="114" t="s">
        <v>1946</v>
      </c>
      <c r="C125" s="130" t="s">
        <v>110</v>
      </c>
      <c r="D125" s="135">
        <v>496.1</v>
      </c>
      <c r="E125" s="135">
        <v>493.16666666666669</v>
      </c>
      <c r="F125" s="136">
        <v>488.73333333333335</v>
      </c>
      <c r="G125" s="136">
        <v>481.36666666666667</v>
      </c>
      <c r="H125" s="136">
        <v>476.93333333333334</v>
      </c>
      <c r="I125" s="136">
        <v>500.53333333333336</v>
      </c>
      <c r="J125" s="136">
        <v>504.96666666666664</v>
      </c>
      <c r="K125" s="136">
        <v>512.33333333333337</v>
      </c>
      <c r="L125" s="131">
        <v>497.6</v>
      </c>
      <c r="M125" s="131">
        <v>485.8</v>
      </c>
      <c r="N125" s="151">
        <v>8251100</v>
      </c>
      <c r="O125" s="344">
        <v>-1.7422059208802725E-2</v>
      </c>
    </row>
    <row r="126" spans="1:15" ht="15">
      <c r="A126" s="130">
        <v>116</v>
      </c>
      <c r="B126" s="114" t="s">
        <v>1948</v>
      </c>
      <c r="C126" s="130" t="s">
        <v>111</v>
      </c>
      <c r="D126" s="135">
        <v>1335.65</v>
      </c>
      <c r="E126" s="135">
        <v>1341.3166666666666</v>
      </c>
      <c r="F126" s="136">
        <v>1325.0333333333333</v>
      </c>
      <c r="G126" s="136">
        <v>1314.4166666666667</v>
      </c>
      <c r="H126" s="136">
        <v>1298.1333333333334</v>
      </c>
      <c r="I126" s="136">
        <v>1351.9333333333332</v>
      </c>
      <c r="J126" s="136">
        <v>1368.2166666666665</v>
      </c>
      <c r="K126" s="136">
        <v>1378.833333333333</v>
      </c>
      <c r="L126" s="131">
        <v>1357.6</v>
      </c>
      <c r="M126" s="131">
        <v>1330.7</v>
      </c>
      <c r="N126" s="151">
        <v>7065750</v>
      </c>
      <c r="O126" s="344">
        <v>1.7544792386623425E-3</v>
      </c>
    </row>
    <row r="127" spans="1:15" ht="15">
      <c r="A127" s="130">
        <v>117</v>
      </c>
      <c r="B127" s="114" t="s">
        <v>1942</v>
      </c>
      <c r="C127" s="130" t="s">
        <v>112</v>
      </c>
      <c r="D127" s="135">
        <v>783</v>
      </c>
      <c r="E127" s="135">
        <v>788.69999999999993</v>
      </c>
      <c r="F127" s="136">
        <v>774.44999999999982</v>
      </c>
      <c r="G127" s="136">
        <v>765.89999999999986</v>
      </c>
      <c r="H127" s="136">
        <v>751.64999999999975</v>
      </c>
      <c r="I127" s="136">
        <v>797.24999999999989</v>
      </c>
      <c r="J127" s="136">
        <v>811.50000000000011</v>
      </c>
      <c r="K127" s="136">
        <v>820.05</v>
      </c>
      <c r="L127" s="131">
        <v>802.95</v>
      </c>
      <c r="M127" s="131">
        <v>780.15</v>
      </c>
      <c r="N127" s="151">
        <v>9513700</v>
      </c>
      <c r="O127" s="344">
        <v>2.5890700483091788E-2</v>
      </c>
    </row>
    <row r="128" spans="1:15" ht="15">
      <c r="A128" s="130">
        <v>118</v>
      </c>
      <c r="B128" s="114" t="s">
        <v>1944</v>
      </c>
      <c r="C128" s="130" t="s">
        <v>113</v>
      </c>
      <c r="D128" s="135">
        <v>673.15</v>
      </c>
      <c r="E128" s="135">
        <v>675.23333333333335</v>
      </c>
      <c r="F128" s="136">
        <v>667.9666666666667</v>
      </c>
      <c r="G128" s="136">
        <v>662.7833333333333</v>
      </c>
      <c r="H128" s="136">
        <v>655.51666666666665</v>
      </c>
      <c r="I128" s="136">
        <v>680.41666666666674</v>
      </c>
      <c r="J128" s="136">
        <v>687.68333333333339</v>
      </c>
      <c r="K128" s="136">
        <v>692.86666666666679</v>
      </c>
      <c r="L128" s="131">
        <v>682.5</v>
      </c>
      <c r="M128" s="131">
        <v>670.05</v>
      </c>
      <c r="N128" s="151">
        <v>23250000</v>
      </c>
      <c r="O128" s="344">
        <v>-3.0158928794894256E-2</v>
      </c>
    </row>
    <row r="129" spans="1:15" ht="15">
      <c r="A129" s="130">
        <v>119</v>
      </c>
      <c r="B129" s="114" t="s">
        <v>1946</v>
      </c>
      <c r="C129" s="130" t="s">
        <v>114</v>
      </c>
      <c r="D129" s="135">
        <v>439</v>
      </c>
      <c r="E129" s="135">
        <v>437.9666666666667</v>
      </c>
      <c r="F129" s="136">
        <v>433.18333333333339</v>
      </c>
      <c r="G129" s="136">
        <v>427.36666666666667</v>
      </c>
      <c r="H129" s="136">
        <v>422.58333333333337</v>
      </c>
      <c r="I129" s="136">
        <v>443.78333333333342</v>
      </c>
      <c r="J129" s="136">
        <v>448.56666666666672</v>
      </c>
      <c r="K129" s="136">
        <v>454.38333333333344</v>
      </c>
      <c r="L129" s="131">
        <v>442.75</v>
      </c>
      <c r="M129" s="131">
        <v>432.15</v>
      </c>
      <c r="N129" s="151">
        <v>11490000</v>
      </c>
      <c r="O129" s="344">
        <v>-2.0627510585169906E-3</v>
      </c>
    </row>
    <row r="130" spans="1:15" ht="15">
      <c r="A130" s="130">
        <v>120</v>
      </c>
      <c r="B130" s="49" t="s">
        <v>1940</v>
      </c>
      <c r="C130" s="130" t="s">
        <v>1129</v>
      </c>
      <c r="D130" s="135">
        <v>118.6</v>
      </c>
      <c r="E130" s="135">
        <v>119.26666666666667</v>
      </c>
      <c r="F130" s="136">
        <v>117.13333333333333</v>
      </c>
      <c r="G130" s="136">
        <v>115.66666666666666</v>
      </c>
      <c r="H130" s="136">
        <v>113.53333333333332</v>
      </c>
      <c r="I130" s="136">
        <v>120.73333333333333</v>
      </c>
      <c r="J130" s="136">
        <v>122.86666666666669</v>
      </c>
      <c r="K130" s="136">
        <v>124.33333333333334</v>
      </c>
      <c r="L130" s="131">
        <v>121.4</v>
      </c>
      <c r="M130" s="131">
        <v>117.8</v>
      </c>
      <c r="N130" s="151">
        <v>9702000</v>
      </c>
      <c r="O130" s="344">
        <v>-2.5316455696202531E-2</v>
      </c>
    </row>
    <row r="131" spans="1:15" ht="15">
      <c r="A131" s="130">
        <v>121</v>
      </c>
      <c r="B131" s="114" t="s">
        <v>1945</v>
      </c>
      <c r="C131" s="130" t="s">
        <v>239</v>
      </c>
      <c r="D131" s="135">
        <v>336.7</v>
      </c>
      <c r="E131" s="135">
        <v>336.56666666666666</v>
      </c>
      <c r="F131" s="136">
        <v>334.18333333333334</v>
      </c>
      <c r="G131" s="136">
        <v>331.66666666666669</v>
      </c>
      <c r="H131" s="136">
        <v>329.28333333333336</v>
      </c>
      <c r="I131" s="136">
        <v>339.08333333333331</v>
      </c>
      <c r="J131" s="136">
        <v>341.46666666666664</v>
      </c>
      <c r="K131" s="136">
        <v>343.98333333333329</v>
      </c>
      <c r="L131" s="131">
        <v>338.95</v>
      </c>
      <c r="M131" s="131">
        <v>334.05</v>
      </c>
      <c r="N131" s="151">
        <v>7594600</v>
      </c>
      <c r="O131" s="344">
        <v>1.8124782154060649E-2</v>
      </c>
    </row>
    <row r="132" spans="1:15" ht="15">
      <c r="A132" s="130">
        <v>122</v>
      </c>
      <c r="B132" s="114" t="s">
        <v>1944</v>
      </c>
      <c r="C132" s="130" t="s">
        <v>115</v>
      </c>
      <c r="D132" s="135">
        <v>7008.3</v>
      </c>
      <c r="E132" s="135">
        <v>7022.2</v>
      </c>
      <c r="F132" s="136">
        <v>6977.0999999999995</v>
      </c>
      <c r="G132" s="136">
        <v>6945.9</v>
      </c>
      <c r="H132" s="136">
        <v>6900.7999999999993</v>
      </c>
      <c r="I132" s="136">
        <v>7053.4</v>
      </c>
      <c r="J132" s="136">
        <v>7098.5</v>
      </c>
      <c r="K132" s="136">
        <v>7129.7</v>
      </c>
      <c r="L132" s="131">
        <v>7067.3</v>
      </c>
      <c r="M132" s="131">
        <v>6991</v>
      </c>
      <c r="N132" s="151">
        <v>2713575</v>
      </c>
      <c r="O132" s="344">
        <v>3.2164148065991958E-3</v>
      </c>
    </row>
    <row r="133" spans="1:15" ht="15">
      <c r="A133" s="130">
        <v>123</v>
      </c>
      <c r="B133" s="114" t="s">
        <v>1945</v>
      </c>
      <c r="C133" s="130" t="s">
        <v>347</v>
      </c>
      <c r="D133" s="135">
        <v>561</v>
      </c>
      <c r="E133" s="135">
        <v>563.43333333333339</v>
      </c>
      <c r="F133" s="136">
        <v>556.16666666666674</v>
      </c>
      <c r="G133" s="136">
        <v>551.33333333333337</v>
      </c>
      <c r="H133" s="136">
        <v>544.06666666666672</v>
      </c>
      <c r="I133" s="136">
        <v>568.26666666666677</v>
      </c>
      <c r="J133" s="136">
        <v>575.53333333333342</v>
      </c>
      <c r="K133" s="136">
        <v>580.36666666666679</v>
      </c>
      <c r="L133" s="131">
        <v>570.70000000000005</v>
      </c>
      <c r="M133" s="131">
        <v>558.6</v>
      </c>
      <c r="N133" s="151">
        <v>10795000</v>
      </c>
      <c r="O133" s="344">
        <v>3.1362527587408527E-3</v>
      </c>
    </row>
    <row r="134" spans="1:15" ht="15">
      <c r="A134" s="130">
        <v>124</v>
      </c>
      <c r="B134" s="114" t="s">
        <v>1940</v>
      </c>
      <c r="C134" s="130" t="s">
        <v>1155</v>
      </c>
      <c r="D134" s="135">
        <v>732.35</v>
      </c>
      <c r="E134" s="135">
        <v>733.80000000000007</v>
      </c>
      <c r="F134" s="136">
        <v>720.15000000000009</v>
      </c>
      <c r="G134" s="136">
        <v>707.95</v>
      </c>
      <c r="H134" s="136">
        <v>694.30000000000007</v>
      </c>
      <c r="I134" s="136">
        <v>746.00000000000011</v>
      </c>
      <c r="J134" s="136">
        <v>759.65</v>
      </c>
      <c r="K134" s="136">
        <v>771.85000000000014</v>
      </c>
      <c r="L134" s="131">
        <v>747.45</v>
      </c>
      <c r="M134" s="131">
        <v>721.6</v>
      </c>
      <c r="N134" s="151">
        <v>2422000</v>
      </c>
      <c r="O134" s="344">
        <v>-1.4245014245014245E-2</v>
      </c>
    </row>
    <row r="135" spans="1:15" ht="15">
      <c r="A135" s="130">
        <v>125</v>
      </c>
      <c r="B135" s="114" t="s">
        <v>1946</v>
      </c>
      <c r="C135" s="130" t="s">
        <v>351</v>
      </c>
      <c r="D135" s="135">
        <v>422.6</v>
      </c>
      <c r="E135" s="135">
        <v>418.83333333333331</v>
      </c>
      <c r="F135" s="136">
        <v>410.26666666666665</v>
      </c>
      <c r="G135" s="136">
        <v>397.93333333333334</v>
      </c>
      <c r="H135" s="136">
        <v>389.36666666666667</v>
      </c>
      <c r="I135" s="136">
        <v>431.16666666666663</v>
      </c>
      <c r="J135" s="136">
        <v>439.73333333333335</v>
      </c>
      <c r="K135" s="136">
        <v>452.06666666666661</v>
      </c>
      <c r="L135" s="131">
        <v>427.4</v>
      </c>
      <c r="M135" s="131">
        <v>406.5</v>
      </c>
      <c r="N135" s="151">
        <v>1832400</v>
      </c>
      <c r="O135" s="344">
        <v>-6.4911206368646668E-2</v>
      </c>
    </row>
    <row r="136" spans="1:15" ht="15">
      <c r="A136" s="130">
        <v>126</v>
      </c>
      <c r="B136" s="114" t="s">
        <v>1940</v>
      </c>
      <c r="C136" s="130" t="s">
        <v>1835</v>
      </c>
      <c r="D136" s="135">
        <v>882.6</v>
      </c>
      <c r="E136" s="135">
        <v>881.16666666666663</v>
      </c>
      <c r="F136" s="136">
        <v>875.33333333333326</v>
      </c>
      <c r="G136" s="136">
        <v>868.06666666666661</v>
      </c>
      <c r="H136" s="136">
        <v>862.23333333333323</v>
      </c>
      <c r="I136" s="136">
        <v>888.43333333333328</v>
      </c>
      <c r="J136" s="136">
        <v>894.26666666666654</v>
      </c>
      <c r="K136" s="136">
        <v>901.5333333333333</v>
      </c>
      <c r="L136" s="131">
        <v>887</v>
      </c>
      <c r="M136" s="131">
        <v>873.9</v>
      </c>
      <c r="N136" s="151">
        <v>761400</v>
      </c>
      <c r="O136" s="344">
        <v>-2.2342064714946069E-2</v>
      </c>
    </row>
    <row r="137" spans="1:15" ht="15">
      <c r="A137" s="130">
        <v>127</v>
      </c>
      <c r="B137" s="114" t="s">
        <v>1953</v>
      </c>
      <c r="C137" s="130" t="s">
        <v>117</v>
      </c>
      <c r="D137" s="135">
        <v>924.45</v>
      </c>
      <c r="E137" s="135">
        <v>925.63333333333321</v>
      </c>
      <c r="F137" s="136">
        <v>917.11666666666645</v>
      </c>
      <c r="G137" s="136">
        <v>909.78333333333319</v>
      </c>
      <c r="H137" s="136">
        <v>901.26666666666642</v>
      </c>
      <c r="I137" s="136">
        <v>932.96666666666647</v>
      </c>
      <c r="J137" s="136">
        <v>941.48333333333335</v>
      </c>
      <c r="K137" s="136">
        <v>948.81666666666649</v>
      </c>
      <c r="L137" s="131">
        <v>934.15</v>
      </c>
      <c r="M137" s="131">
        <v>918.3</v>
      </c>
      <c r="N137" s="151">
        <v>2908800</v>
      </c>
      <c r="O137" s="344">
        <v>-3.8286054354294781E-2</v>
      </c>
    </row>
    <row r="138" spans="1:15" ht="15">
      <c r="A138" s="130">
        <v>128</v>
      </c>
      <c r="B138" s="114" t="s">
        <v>1944</v>
      </c>
      <c r="C138" s="130" t="s">
        <v>118</v>
      </c>
      <c r="D138" s="135">
        <v>163.9</v>
      </c>
      <c r="E138" s="135">
        <v>163.25</v>
      </c>
      <c r="F138" s="136">
        <v>161.35</v>
      </c>
      <c r="G138" s="136">
        <v>158.79999999999998</v>
      </c>
      <c r="H138" s="136">
        <v>156.89999999999998</v>
      </c>
      <c r="I138" s="136">
        <v>165.8</v>
      </c>
      <c r="J138" s="136">
        <v>167.7</v>
      </c>
      <c r="K138" s="136">
        <v>170.25000000000003</v>
      </c>
      <c r="L138" s="131">
        <v>165.15</v>
      </c>
      <c r="M138" s="131">
        <v>160.69999999999999</v>
      </c>
      <c r="N138" s="151">
        <v>28765050</v>
      </c>
      <c r="O138" s="344">
        <v>-1.0004904364884748E-2</v>
      </c>
    </row>
    <row r="139" spans="1:15" ht="15">
      <c r="A139" s="130">
        <v>129</v>
      </c>
      <c r="B139" s="114" t="s">
        <v>1944</v>
      </c>
      <c r="C139" s="130" t="s">
        <v>119</v>
      </c>
      <c r="D139" s="135">
        <v>57317.7</v>
      </c>
      <c r="E139" s="135">
        <v>57539.283333333333</v>
      </c>
      <c r="F139" s="136">
        <v>56978.516666666663</v>
      </c>
      <c r="G139" s="136">
        <v>56639.333333333328</v>
      </c>
      <c r="H139" s="136">
        <v>56078.566666666658</v>
      </c>
      <c r="I139" s="136">
        <v>57878.466666666667</v>
      </c>
      <c r="J139" s="136">
        <v>58439.233333333344</v>
      </c>
      <c r="K139" s="136">
        <v>58778.416666666672</v>
      </c>
      <c r="L139" s="131">
        <v>58100.05</v>
      </c>
      <c r="M139" s="131">
        <v>57200.1</v>
      </c>
      <c r="N139" s="151">
        <v>35100</v>
      </c>
      <c r="O139" s="344">
        <v>4.8668766103635843E-3</v>
      </c>
    </row>
    <row r="140" spans="1:15" ht="15">
      <c r="A140" s="130">
        <v>130</v>
      </c>
      <c r="B140" s="114" t="s">
        <v>1940</v>
      </c>
      <c r="C140" s="130" t="s">
        <v>1194</v>
      </c>
      <c r="D140" s="135">
        <v>68.849999999999994</v>
      </c>
      <c r="E140" s="135">
        <v>69.399999999999991</v>
      </c>
      <c r="F140" s="136">
        <v>67.799999999999983</v>
      </c>
      <c r="G140" s="136">
        <v>66.749999999999986</v>
      </c>
      <c r="H140" s="136">
        <v>65.149999999999977</v>
      </c>
      <c r="I140" s="136">
        <v>70.449999999999989</v>
      </c>
      <c r="J140" s="136">
        <v>72.049999999999983</v>
      </c>
      <c r="K140" s="136">
        <v>73.099999999999994</v>
      </c>
      <c r="L140" s="131">
        <v>71</v>
      </c>
      <c r="M140" s="131">
        <v>68.349999999999994</v>
      </c>
      <c r="N140" s="151">
        <v>5453000</v>
      </c>
      <c r="O140" s="344">
        <v>-1.3924050632911392E-2</v>
      </c>
    </row>
    <row r="141" spans="1:15" ht="15">
      <c r="A141" s="130">
        <v>131</v>
      </c>
      <c r="B141" s="114" t="s">
        <v>1946</v>
      </c>
      <c r="C141" s="130" t="s">
        <v>1210</v>
      </c>
      <c r="D141" s="135">
        <v>569.6</v>
      </c>
      <c r="E141" s="135">
        <v>572.6</v>
      </c>
      <c r="F141" s="136">
        <v>562.35</v>
      </c>
      <c r="G141" s="136">
        <v>555.1</v>
      </c>
      <c r="H141" s="136">
        <v>544.85</v>
      </c>
      <c r="I141" s="136">
        <v>579.85</v>
      </c>
      <c r="J141" s="136">
        <v>590.1</v>
      </c>
      <c r="K141" s="136">
        <v>597.35</v>
      </c>
      <c r="L141" s="131">
        <v>582.85</v>
      </c>
      <c r="M141" s="131">
        <v>565.35</v>
      </c>
      <c r="N141" s="151">
        <v>2056500</v>
      </c>
      <c r="O141" s="344">
        <v>3.6603221083455345E-3</v>
      </c>
    </row>
    <row r="142" spans="1:15" ht="15">
      <c r="A142" s="130">
        <v>132</v>
      </c>
      <c r="B142" s="114" t="s">
        <v>1940</v>
      </c>
      <c r="C142" s="130" t="s">
        <v>1225</v>
      </c>
      <c r="D142" s="135">
        <v>56.3</v>
      </c>
      <c r="E142" s="135">
        <v>56.15</v>
      </c>
      <c r="F142" s="136">
        <v>54.55</v>
      </c>
      <c r="G142" s="136">
        <v>52.8</v>
      </c>
      <c r="H142" s="136">
        <v>51.199999999999996</v>
      </c>
      <c r="I142" s="136">
        <v>57.9</v>
      </c>
      <c r="J142" s="136">
        <v>59.500000000000007</v>
      </c>
      <c r="K142" s="136">
        <v>61.25</v>
      </c>
      <c r="L142" s="131">
        <v>57.75</v>
      </c>
      <c r="M142" s="131">
        <v>54.4</v>
      </c>
      <c r="N142" s="151">
        <v>33056000</v>
      </c>
      <c r="O142" s="344">
        <v>8.1958627913066254E-2</v>
      </c>
    </row>
    <row r="143" spans="1:15" ht="15">
      <c r="A143" s="130">
        <v>133</v>
      </c>
      <c r="B143" s="114" t="s">
        <v>1940</v>
      </c>
      <c r="C143" s="130" t="s">
        <v>366</v>
      </c>
      <c r="D143" s="135">
        <v>57</v>
      </c>
      <c r="E143" s="135">
        <v>57.366666666666667</v>
      </c>
      <c r="F143" s="136">
        <v>55.883333333333333</v>
      </c>
      <c r="G143" s="136">
        <v>54.766666666666666</v>
      </c>
      <c r="H143" s="136">
        <v>53.283333333333331</v>
      </c>
      <c r="I143" s="136">
        <v>58.483333333333334</v>
      </c>
      <c r="J143" s="136">
        <v>59.966666666666669</v>
      </c>
      <c r="K143" s="136">
        <v>61.083333333333336</v>
      </c>
      <c r="L143" s="131">
        <v>58.85</v>
      </c>
      <c r="M143" s="131">
        <v>56.25</v>
      </c>
      <c r="N143" s="151">
        <v>32992000</v>
      </c>
      <c r="O143" s="344">
        <v>8.5548828639115559E-2</v>
      </c>
    </row>
    <row r="144" spans="1:15" ht="15">
      <c r="A144" s="130">
        <v>134</v>
      </c>
      <c r="B144" s="114" t="s">
        <v>1952</v>
      </c>
      <c r="C144" s="130" t="s">
        <v>240</v>
      </c>
      <c r="D144" s="135">
        <v>100.35</v>
      </c>
      <c r="E144" s="135">
        <v>99.416666666666671</v>
      </c>
      <c r="F144" s="136">
        <v>97.283333333333346</v>
      </c>
      <c r="G144" s="136">
        <v>94.216666666666669</v>
      </c>
      <c r="H144" s="136">
        <v>92.083333333333343</v>
      </c>
      <c r="I144" s="136">
        <v>102.48333333333335</v>
      </c>
      <c r="J144" s="136">
        <v>104.61666666666667</v>
      </c>
      <c r="K144" s="136">
        <v>107.68333333333335</v>
      </c>
      <c r="L144" s="131">
        <v>101.55</v>
      </c>
      <c r="M144" s="131">
        <v>96.35</v>
      </c>
      <c r="N144" s="151">
        <v>48320000</v>
      </c>
      <c r="O144" s="344">
        <v>2.2688791059939047E-2</v>
      </c>
    </row>
    <row r="145" spans="1:15" ht="15">
      <c r="A145" s="130">
        <v>135</v>
      </c>
      <c r="B145" s="114" t="s">
        <v>1940</v>
      </c>
      <c r="C145" s="130" t="s">
        <v>1243</v>
      </c>
      <c r="D145" s="135">
        <v>10164.799999999999</v>
      </c>
      <c r="E145" s="135">
        <v>10175.583333333334</v>
      </c>
      <c r="F145" s="136">
        <v>10090.216666666667</v>
      </c>
      <c r="G145" s="136">
        <v>10015.633333333333</v>
      </c>
      <c r="H145" s="136">
        <v>9930.2666666666664</v>
      </c>
      <c r="I145" s="136">
        <v>10250.166666666668</v>
      </c>
      <c r="J145" s="136">
        <v>10335.533333333333</v>
      </c>
      <c r="K145" s="136">
        <v>10410.116666666669</v>
      </c>
      <c r="L145" s="131">
        <v>10260.950000000001</v>
      </c>
      <c r="M145" s="131">
        <v>10101</v>
      </c>
      <c r="N145" s="151">
        <v>367500</v>
      </c>
      <c r="O145" s="344">
        <v>6.0453037079786463E-2</v>
      </c>
    </row>
    <row r="146" spans="1:15" ht="15">
      <c r="A146" s="130">
        <v>136</v>
      </c>
      <c r="B146" s="114" t="s">
        <v>1941</v>
      </c>
      <c r="C146" s="130" t="s">
        <v>120</v>
      </c>
      <c r="D146" s="135">
        <v>25.25</v>
      </c>
      <c r="E146" s="135">
        <v>25.183333333333334</v>
      </c>
      <c r="F146" s="136">
        <v>24.966666666666669</v>
      </c>
      <c r="G146" s="136">
        <v>24.683333333333334</v>
      </c>
      <c r="H146" s="136">
        <v>24.466666666666669</v>
      </c>
      <c r="I146" s="136">
        <v>25.466666666666669</v>
      </c>
      <c r="J146" s="136">
        <v>25.68333333333333</v>
      </c>
      <c r="K146" s="136">
        <v>25.966666666666669</v>
      </c>
      <c r="L146" s="131">
        <v>25.4</v>
      </c>
      <c r="M146" s="131">
        <v>24.9</v>
      </c>
      <c r="N146" s="151">
        <v>26028000</v>
      </c>
      <c r="O146" s="344">
        <v>3.1217481789802288E-3</v>
      </c>
    </row>
    <row r="147" spans="1:15" ht="15">
      <c r="A147" s="130">
        <v>137</v>
      </c>
      <c r="B147" s="114" t="s">
        <v>1953</v>
      </c>
      <c r="C147" s="130" t="s">
        <v>1256</v>
      </c>
      <c r="D147" s="135">
        <v>1321.4</v>
      </c>
      <c r="E147" s="135">
        <v>1321.5</v>
      </c>
      <c r="F147" s="136">
        <v>1312</v>
      </c>
      <c r="G147" s="136">
        <v>1302.5999999999999</v>
      </c>
      <c r="H147" s="136">
        <v>1293.0999999999999</v>
      </c>
      <c r="I147" s="136">
        <v>1330.9</v>
      </c>
      <c r="J147" s="136">
        <v>1340.4</v>
      </c>
      <c r="K147" s="136">
        <v>1349.8000000000002</v>
      </c>
      <c r="L147" s="131">
        <v>1331</v>
      </c>
      <c r="M147" s="131">
        <v>1312.1</v>
      </c>
      <c r="N147" s="151">
        <v>1405500</v>
      </c>
      <c r="O147" s="344">
        <v>-4.2507970244420826E-3</v>
      </c>
    </row>
    <row r="148" spans="1:15" ht="15">
      <c r="A148" s="130">
        <v>138</v>
      </c>
      <c r="B148" s="114" t="s">
        <v>1954</v>
      </c>
      <c r="C148" s="130" t="s">
        <v>121</v>
      </c>
      <c r="D148" s="135">
        <v>106.6</v>
      </c>
      <c r="E148" s="135">
        <v>105.95</v>
      </c>
      <c r="F148" s="136">
        <v>104.65</v>
      </c>
      <c r="G148" s="136">
        <v>102.7</v>
      </c>
      <c r="H148" s="136">
        <v>101.4</v>
      </c>
      <c r="I148" s="136">
        <v>107.9</v>
      </c>
      <c r="J148" s="136">
        <v>109.19999999999999</v>
      </c>
      <c r="K148" s="136">
        <v>111.15</v>
      </c>
      <c r="L148" s="131">
        <v>107.25</v>
      </c>
      <c r="M148" s="131">
        <v>104</v>
      </c>
      <c r="N148" s="151">
        <v>15480000</v>
      </c>
      <c r="O148" s="344">
        <v>-2.7516019600452319E-2</v>
      </c>
    </row>
    <row r="149" spans="1:15" ht="15">
      <c r="A149" s="130">
        <v>139</v>
      </c>
      <c r="B149" s="114" t="s">
        <v>1941</v>
      </c>
      <c r="C149" s="130" t="s">
        <v>122</v>
      </c>
      <c r="D149" s="135">
        <v>148.65</v>
      </c>
      <c r="E149" s="135">
        <v>147.83333333333334</v>
      </c>
      <c r="F149" s="136">
        <v>145.36666666666667</v>
      </c>
      <c r="G149" s="136">
        <v>142.08333333333334</v>
      </c>
      <c r="H149" s="136">
        <v>139.61666666666667</v>
      </c>
      <c r="I149" s="136">
        <v>151.11666666666667</v>
      </c>
      <c r="J149" s="136">
        <v>153.58333333333331</v>
      </c>
      <c r="K149" s="136">
        <v>156.86666666666667</v>
      </c>
      <c r="L149" s="131">
        <v>150.30000000000001</v>
      </c>
      <c r="M149" s="131">
        <v>144.55000000000001</v>
      </c>
      <c r="N149" s="151">
        <v>39212000</v>
      </c>
      <c r="O149" s="344">
        <v>0.10146067415730337</v>
      </c>
    </row>
    <row r="150" spans="1:15" ht="15">
      <c r="A150" s="130">
        <v>140</v>
      </c>
      <c r="B150" s="114" t="s">
        <v>1953</v>
      </c>
      <c r="C150" s="130" t="s">
        <v>123</v>
      </c>
      <c r="D150" s="135">
        <v>3469.6</v>
      </c>
      <c r="E150" s="135">
        <v>3461.2166666666667</v>
      </c>
      <c r="F150" s="136">
        <v>3433.4833333333336</v>
      </c>
      <c r="G150" s="136">
        <v>3397.3666666666668</v>
      </c>
      <c r="H150" s="136">
        <v>3369.6333333333337</v>
      </c>
      <c r="I150" s="136">
        <v>3497.3333333333335</v>
      </c>
      <c r="J150" s="136">
        <v>3525.0666666666662</v>
      </c>
      <c r="K150" s="136">
        <v>3561.1833333333334</v>
      </c>
      <c r="L150" s="131">
        <v>3488.95</v>
      </c>
      <c r="M150" s="131">
        <v>3425.1</v>
      </c>
      <c r="N150" s="151">
        <v>182100</v>
      </c>
      <c r="O150" s="344">
        <v>3.6720751494449186E-2</v>
      </c>
    </row>
    <row r="151" spans="1:15" ht="15">
      <c r="A151" s="130">
        <v>141</v>
      </c>
      <c r="B151" s="114" t="s">
        <v>1949</v>
      </c>
      <c r="C151" s="130" t="s">
        <v>204</v>
      </c>
      <c r="D151" s="135">
        <v>173.75</v>
      </c>
      <c r="E151" s="135">
        <v>174.41666666666666</v>
      </c>
      <c r="F151" s="136">
        <v>171.38333333333333</v>
      </c>
      <c r="G151" s="136">
        <v>169.01666666666668</v>
      </c>
      <c r="H151" s="136">
        <v>165.98333333333335</v>
      </c>
      <c r="I151" s="136">
        <v>176.7833333333333</v>
      </c>
      <c r="J151" s="136">
        <v>179.81666666666666</v>
      </c>
      <c r="K151" s="136">
        <v>182.18333333333328</v>
      </c>
      <c r="L151" s="131">
        <v>177.45</v>
      </c>
      <c r="M151" s="131">
        <v>172.05</v>
      </c>
      <c r="N151" s="151">
        <v>8059029</v>
      </c>
      <c r="O151" s="344">
        <v>0.16453831041257366</v>
      </c>
    </row>
    <row r="152" spans="1:15" ht="15">
      <c r="A152" s="130">
        <v>142</v>
      </c>
      <c r="B152" s="114" t="s">
        <v>1949</v>
      </c>
      <c r="C152" s="130" t="s">
        <v>124</v>
      </c>
      <c r="D152" s="135">
        <v>148.44999999999999</v>
      </c>
      <c r="E152" s="135">
        <v>149.21666666666667</v>
      </c>
      <c r="F152" s="136">
        <v>146.23333333333335</v>
      </c>
      <c r="G152" s="136">
        <v>144.01666666666668</v>
      </c>
      <c r="H152" s="136">
        <v>141.03333333333336</v>
      </c>
      <c r="I152" s="136">
        <v>151.43333333333334</v>
      </c>
      <c r="J152" s="136">
        <v>154.41666666666663</v>
      </c>
      <c r="K152" s="136">
        <v>156.63333333333333</v>
      </c>
      <c r="L152" s="131">
        <v>152.19999999999999</v>
      </c>
      <c r="M152" s="131">
        <v>147</v>
      </c>
      <c r="N152" s="151">
        <v>32017500</v>
      </c>
      <c r="O152" s="344">
        <v>0.14619412001610954</v>
      </c>
    </row>
    <row r="153" spans="1:15" ht="15">
      <c r="A153" s="130">
        <v>143</v>
      </c>
      <c r="B153" s="114" t="s">
        <v>1943</v>
      </c>
      <c r="C153" s="130" t="s">
        <v>125</v>
      </c>
      <c r="D153" s="135">
        <v>94.95</v>
      </c>
      <c r="E153" s="135">
        <v>95.350000000000009</v>
      </c>
      <c r="F153" s="136">
        <v>93.550000000000011</v>
      </c>
      <c r="G153" s="136">
        <v>92.15</v>
      </c>
      <c r="H153" s="136">
        <v>90.350000000000009</v>
      </c>
      <c r="I153" s="136">
        <v>96.750000000000014</v>
      </c>
      <c r="J153" s="136">
        <v>98.55</v>
      </c>
      <c r="K153" s="136">
        <v>99.950000000000017</v>
      </c>
      <c r="L153" s="131">
        <v>97.15</v>
      </c>
      <c r="M153" s="131">
        <v>93.95</v>
      </c>
      <c r="N153" s="151">
        <v>13727000</v>
      </c>
      <c r="O153" s="344">
        <v>-5.7664584334454587E-2</v>
      </c>
    </row>
    <row r="154" spans="1:15" ht="15">
      <c r="A154" s="130">
        <v>144</v>
      </c>
      <c r="B154" s="114" t="s">
        <v>1938</v>
      </c>
      <c r="C154" s="130" t="s">
        <v>228</v>
      </c>
      <c r="D154" s="135">
        <v>23094</v>
      </c>
      <c r="E154" s="135">
        <v>23195.733333333334</v>
      </c>
      <c r="F154" s="136">
        <v>22866.616666666669</v>
      </c>
      <c r="G154" s="136">
        <v>22639.233333333334</v>
      </c>
      <c r="H154" s="136">
        <v>22310.116666666669</v>
      </c>
      <c r="I154" s="136">
        <v>23423.116666666669</v>
      </c>
      <c r="J154" s="136">
        <v>23752.23333333333</v>
      </c>
      <c r="K154" s="136">
        <v>23979.616666666669</v>
      </c>
      <c r="L154" s="131">
        <v>23524.85</v>
      </c>
      <c r="M154" s="131">
        <v>22968.35</v>
      </c>
      <c r="N154" s="151">
        <v>131175</v>
      </c>
      <c r="O154" s="344">
        <v>-2.5807649461567026E-2</v>
      </c>
    </row>
    <row r="155" spans="1:15" ht="15">
      <c r="A155" s="130">
        <v>145</v>
      </c>
      <c r="B155" s="114" t="s">
        <v>1940</v>
      </c>
      <c r="C155" s="130" t="s">
        <v>348</v>
      </c>
      <c r="D155" s="135">
        <v>77.400000000000006</v>
      </c>
      <c r="E155" s="135">
        <v>77.7</v>
      </c>
      <c r="F155" s="136">
        <v>75.850000000000009</v>
      </c>
      <c r="G155" s="136">
        <v>74.300000000000011</v>
      </c>
      <c r="H155" s="136">
        <v>72.450000000000017</v>
      </c>
      <c r="I155" s="136">
        <v>79.25</v>
      </c>
      <c r="J155" s="136">
        <v>81.099999999999994</v>
      </c>
      <c r="K155" s="136">
        <v>82.649999999999991</v>
      </c>
      <c r="L155" s="131">
        <v>79.55</v>
      </c>
      <c r="M155" s="131">
        <v>76.150000000000006</v>
      </c>
      <c r="N155" s="151">
        <v>11206000</v>
      </c>
      <c r="O155" s="344">
        <v>-3.4682080924855491E-3</v>
      </c>
    </row>
    <row r="156" spans="1:15" ht="15">
      <c r="A156" s="130">
        <v>146</v>
      </c>
      <c r="B156" s="114" t="s">
        <v>1942</v>
      </c>
      <c r="C156" s="130" t="s">
        <v>206</v>
      </c>
      <c r="D156" s="135">
        <v>2582.75</v>
      </c>
      <c r="E156" s="135">
        <v>2581.5833333333335</v>
      </c>
      <c r="F156" s="136">
        <v>2551.166666666667</v>
      </c>
      <c r="G156" s="136">
        <v>2519.5833333333335</v>
      </c>
      <c r="H156" s="136">
        <v>2489.166666666667</v>
      </c>
      <c r="I156" s="136">
        <v>2613.166666666667</v>
      </c>
      <c r="J156" s="136">
        <v>2643.5833333333339</v>
      </c>
      <c r="K156" s="136">
        <v>2675.166666666667</v>
      </c>
      <c r="L156" s="131">
        <v>2612</v>
      </c>
      <c r="M156" s="131">
        <v>2550</v>
      </c>
      <c r="N156" s="151">
        <v>3443404</v>
      </c>
      <c r="O156" s="344">
        <v>1.3060861839182586E-2</v>
      </c>
    </row>
    <row r="157" spans="1:15" ht="15">
      <c r="A157" s="130">
        <v>147</v>
      </c>
      <c r="B157" s="114" t="s">
        <v>1949</v>
      </c>
      <c r="C157" s="130" t="s">
        <v>126</v>
      </c>
      <c r="D157" s="135">
        <v>234.6</v>
      </c>
      <c r="E157" s="135">
        <v>233.03333333333333</v>
      </c>
      <c r="F157" s="136">
        <v>230.71666666666667</v>
      </c>
      <c r="G157" s="136">
        <v>226.83333333333334</v>
      </c>
      <c r="H157" s="136">
        <v>224.51666666666668</v>
      </c>
      <c r="I157" s="136">
        <v>236.91666666666666</v>
      </c>
      <c r="J157" s="136">
        <v>239.23333333333332</v>
      </c>
      <c r="K157" s="136">
        <v>243.11666666666665</v>
      </c>
      <c r="L157" s="131">
        <v>235.35</v>
      </c>
      <c r="M157" s="131">
        <v>229.15</v>
      </c>
      <c r="N157" s="151">
        <v>11898000</v>
      </c>
      <c r="O157" s="344">
        <v>2.0586721564590838E-2</v>
      </c>
    </row>
    <row r="158" spans="1:15" ht="15">
      <c r="A158" s="130">
        <v>148</v>
      </c>
      <c r="B158" s="114" t="s">
        <v>1946</v>
      </c>
      <c r="C158" s="130" t="s">
        <v>127</v>
      </c>
      <c r="D158" s="135">
        <v>108.95</v>
      </c>
      <c r="E158" s="135">
        <v>109.55</v>
      </c>
      <c r="F158" s="136">
        <v>106.55</v>
      </c>
      <c r="G158" s="136">
        <v>104.15</v>
      </c>
      <c r="H158" s="136">
        <v>101.15</v>
      </c>
      <c r="I158" s="136">
        <v>111.94999999999999</v>
      </c>
      <c r="J158" s="136">
        <v>114.94999999999999</v>
      </c>
      <c r="K158" s="136">
        <v>117.34999999999998</v>
      </c>
      <c r="L158" s="131">
        <v>112.55</v>
      </c>
      <c r="M158" s="131">
        <v>107.15</v>
      </c>
      <c r="N158" s="151">
        <v>25289800</v>
      </c>
      <c r="O158" s="344">
        <v>8.3399734395750338E-2</v>
      </c>
    </row>
    <row r="159" spans="1:15" ht="15">
      <c r="A159" s="130">
        <v>149</v>
      </c>
      <c r="B159" s="114" t="s">
        <v>1945</v>
      </c>
      <c r="C159" s="130" t="s">
        <v>205</v>
      </c>
      <c r="D159" s="135">
        <v>1129.75</v>
      </c>
      <c r="E159" s="135">
        <v>1130.0333333333335</v>
      </c>
      <c r="F159" s="136">
        <v>1116.0166666666671</v>
      </c>
      <c r="G159" s="136">
        <v>1102.2833333333335</v>
      </c>
      <c r="H159" s="136">
        <v>1088.2666666666671</v>
      </c>
      <c r="I159" s="136">
        <v>1143.7666666666671</v>
      </c>
      <c r="J159" s="136">
        <v>1157.7833333333335</v>
      </c>
      <c r="K159" s="136">
        <v>1171.5166666666671</v>
      </c>
      <c r="L159" s="131">
        <v>1144.05</v>
      </c>
      <c r="M159" s="131">
        <v>1116.3</v>
      </c>
      <c r="N159" s="151">
        <v>2167500</v>
      </c>
      <c r="O159" s="344">
        <v>0</v>
      </c>
    </row>
    <row r="160" spans="1:15" ht="15">
      <c r="A160" s="130">
        <v>150</v>
      </c>
      <c r="B160" s="114" t="s">
        <v>1943</v>
      </c>
      <c r="C160" s="130" t="s">
        <v>128</v>
      </c>
      <c r="D160" s="135">
        <v>84.2</v>
      </c>
      <c r="E160" s="135">
        <v>84.716666666666669</v>
      </c>
      <c r="F160" s="136">
        <v>83.233333333333334</v>
      </c>
      <c r="G160" s="136">
        <v>82.266666666666666</v>
      </c>
      <c r="H160" s="136">
        <v>80.783333333333331</v>
      </c>
      <c r="I160" s="136">
        <v>85.683333333333337</v>
      </c>
      <c r="J160" s="136">
        <v>87.166666666666686</v>
      </c>
      <c r="K160" s="136">
        <v>88.13333333333334</v>
      </c>
      <c r="L160" s="131">
        <v>86.2</v>
      </c>
      <c r="M160" s="131">
        <v>83.75</v>
      </c>
      <c r="N160" s="151">
        <v>112371000</v>
      </c>
      <c r="O160" s="344">
        <v>-1.6170159835810684E-3</v>
      </c>
    </row>
    <row r="161" spans="1:15" ht="15">
      <c r="A161" s="130">
        <v>151</v>
      </c>
      <c r="B161" s="114" t="s">
        <v>1941</v>
      </c>
      <c r="C161" s="130" t="s">
        <v>129</v>
      </c>
      <c r="D161" s="135">
        <v>181.95</v>
      </c>
      <c r="E161" s="135">
        <v>182.03333333333333</v>
      </c>
      <c r="F161" s="136">
        <v>180.56666666666666</v>
      </c>
      <c r="G161" s="136">
        <v>179.18333333333334</v>
      </c>
      <c r="H161" s="136">
        <v>177.71666666666667</v>
      </c>
      <c r="I161" s="136">
        <v>183.41666666666666</v>
      </c>
      <c r="J161" s="136">
        <v>184.8833333333333</v>
      </c>
      <c r="K161" s="136">
        <v>186.26666666666665</v>
      </c>
      <c r="L161" s="131">
        <v>183.5</v>
      </c>
      <c r="M161" s="131">
        <v>180.65</v>
      </c>
      <c r="N161" s="151">
        <v>17632000</v>
      </c>
      <c r="O161" s="344">
        <v>3.4013605442176874E-2</v>
      </c>
    </row>
    <row r="162" spans="1:15" ht="15">
      <c r="A162" s="130">
        <v>152</v>
      </c>
      <c r="B162" s="114" t="s">
        <v>1940</v>
      </c>
      <c r="C162" s="130" t="s">
        <v>1367</v>
      </c>
      <c r="D162" s="135">
        <v>1548.75</v>
      </c>
      <c r="E162" s="135">
        <v>1542.8666666666668</v>
      </c>
      <c r="F162" s="136">
        <v>1530.8333333333335</v>
      </c>
      <c r="G162" s="136">
        <v>1512.9166666666667</v>
      </c>
      <c r="H162" s="136">
        <v>1500.8833333333334</v>
      </c>
      <c r="I162" s="136">
        <v>1560.7833333333335</v>
      </c>
      <c r="J162" s="136">
        <v>1572.8166666666668</v>
      </c>
      <c r="K162" s="136">
        <v>1590.7333333333336</v>
      </c>
      <c r="L162" s="131">
        <v>1554.9</v>
      </c>
      <c r="M162" s="131">
        <v>1524.95</v>
      </c>
      <c r="N162" s="151">
        <v>1313200</v>
      </c>
      <c r="O162" s="344">
        <v>5.8210784313725492E-3</v>
      </c>
    </row>
    <row r="163" spans="1:15" ht="15">
      <c r="A163" s="130">
        <v>153</v>
      </c>
      <c r="B163" s="114" t="s">
        <v>1939</v>
      </c>
      <c r="C163" s="130" t="s">
        <v>211</v>
      </c>
      <c r="D163" s="135">
        <v>729.3</v>
      </c>
      <c r="E163" s="135">
        <v>722.56666666666661</v>
      </c>
      <c r="F163" s="136">
        <v>713.13333333333321</v>
      </c>
      <c r="G163" s="136">
        <v>696.96666666666658</v>
      </c>
      <c r="H163" s="136">
        <v>687.53333333333319</v>
      </c>
      <c r="I163" s="136">
        <v>738.73333333333323</v>
      </c>
      <c r="J163" s="136">
        <v>748.16666666666663</v>
      </c>
      <c r="K163" s="136">
        <v>764.33333333333326</v>
      </c>
      <c r="L163" s="131">
        <v>732</v>
      </c>
      <c r="M163" s="131">
        <v>706.4</v>
      </c>
      <c r="N163" s="151">
        <v>800000</v>
      </c>
      <c r="O163" s="344">
        <v>0.11731843575418995</v>
      </c>
    </row>
    <row r="164" spans="1:15" ht="15">
      <c r="A164" s="130">
        <v>154</v>
      </c>
      <c r="B164" s="114" t="s">
        <v>1940</v>
      </c>
      <c r="C164" s="130" t="s">
        <v>1389</v>
      </c>
      <c r="D164" s="135">
        <v>812.8</v>
      </c>
      <c r="E164" s="135">
        <v>814.2833333333333</v>
      </c>
      <c r="F164" s="136">
        <v>806.56666666666661</v>
      </c>
      <c r="G164" s="136">
        <v>800.33333333333326</v>
      </c>
      <c r="H164" s="136">
        <v>792.61666666666656</v>
      </c>
      <c r="I164" s="136">
        <v>820.51666666666665</v>
      </c>
      <c r="J164" s="136">
        <v>828.23333333333335</v>
      </c>
      <c r="K164" s="136">
        <v>834.4666666666667</v>
      </c>
      <c r="L164" s="131">
        <v>822</v>
      </c>
      <c r="M164" s="131">
        <v>808.05</v>
      </c>
      <c r="N164" s="151">
        <v>3336800</v>
      </c>
      <c r="O164" s="344">
        <v>-2.0432127759511507E-2</v>
      </c>
    </row>
    <row r="165" spans="1:15" ht="15">
      <c r="A165" s="130">
        <v>155</v>
      </c>
      <c r="B165" s="114" t="s">
        <v>1943</v>
      </c>
      <c r="C165" s="130" t="s">
        <v>1881</v>
      </c>
      <c r="D165" s="135">
        <v>636.75</v>
      </c>
      <c r="E165" s="135">
        <v>632.08333333333337</v>
      </c>
      <c r="F165" s="136">
        <v>623.41666666666674</v>
      </c>
      <c r="G165" s="136">
        <v>610.08333333333337</v>
      </c>
      <c r="H165" s="136">
        <v>601.41666666666674</v>
      </c>
      <c r="I165" s="136">
        <v>645.41666666666674</v>
      </c>
      <c r="J165" s="136">
        <v>654.08333333333348</v>
      </c>
      <c r="K165" s="136">
        <v>667.41666666666674</v>
      </c>
      <c r="L165" s="131">
        <v>640.75</v>
      </c>
      <c r="M165" s="131">
        <v>618.75</v>
      </c>
      <c r="N165" s="151">
        <v>6831600</v>
      </c>
      <c r="O165" s="344">
        <v>0.10350843186664083</v>
      </c>
    </row>
    <row r="166" spans="1:15" ht="15">
      <c r="A166" s="130">
        <v>157</v>
      </c>
      <c r="B166" s="114" t="s">
        <v>1941</v>
      </c>
      <c r="C166" s="130" t="s">
        <v>132</v>
      </c>
      <c r="D166" s="135">
        <v>141.85</v>
      </c>
      <c r="E166" s="135">
        <v>141.73333333333332</v>
      </c>
      <c r="F166" s="136">
        <v>138.81666666666663</v>
      </c>
      <c r="G166" s="136">
        <v>135.7833333333333</v>
      </c>
      <c r="H166" s="136">
        <v>132.86666666666662</v>
      </c>
      <c r="I166" s="136">
        <v>144.76666666666665</v>
      </c>
      <c r="J166" s="136">
        <v>147.68333333333334</v>
      </c>
      <c r="K166" s="136">
        <v>150.71666666666667</v>
      </c>
      <c r="L166" s="131">
        <v>144.65</v>
      </c>
      <c r="M166" s="131">
        <v>138.69999999999999</v>
      </c>
      <c r="N166" s="151">
        <v>31026000</v>
      </c>
      <c r="O166" s="344">
        <v>-4.9797868430724E-2</v>
      </c>
    </row>
    <row r="167" spans="1:15" ht="15">
      <c r="A167" s="130">
        <v>158</v>
      </c>
      <c r="B167" s="114" t="s">
        <v>1946</v>
      </c>
      <c r="C167" s="130" t="s">
        <v>133</v>
      </c>
      <c r="D167" s="135">
        <v>190</v>
      </c>
      <c r="E167" s="135">
        <v>191.06666666666669</v>
      </c>
      <c r="F167" s="136">
        <v>184.88333333333338</v>
      </c>
      <c r="G167" s="136">
        <v>179.76666666666668</v>
      </c>
      <c r="H167" s="136">
        <v>173.58333333333337</v>
      </c>
      <c r="I167" s="136">
        <v>196.18333333333339</v>
      </c>
      <c r="J167" s="136">
        <v>202.36666666666673</v>
      </c>
      <c r="K167" s="136">
        <v>207.48333333333341</v>
      </c>
      <c r="L167" s="131">
        <v>197.25</v>
      </c>
      <c r="M167" s="131">
        <v>185.95</v>
      </c>
      <c r="N167" s="151">
        <v>9172500</v>
      </c>
      <c r="O167" s="344">
        <v>8.0388692579505303E-2</v>
      </c>
    </row>
    <row r="168" spans="1:15" ht="15">
      <c r="A168" s="130">
        <v>159</v>
      </c>
      <c r="B168" s="114" t="s">
        <v>1949</v>
      </c>
      <c r="C168" s="130" t="s">
        <v>134</v>
      </c>
      <c r="D168" s="135">
        <v>1274.95</v>
      </c>
      <c r="E168" s="135">
        <v>1274.4333333333334</v>
      </c>
      <c r="F168" s="136">
        <v>1268.5666666666668</v>
      </c>
      <c r="G168" s="136">
        <v>1262.1833333333334</v>
      </c>
      <c r="H168" s="136">
        <v>1256.3166666666668</v>
      </c>
      <c r="I168" s="136">
        <v>1280.8166666666668</v>
      </c>
      <c r="J168" s="136">
        <v>1286.6833333333336</v>
      </c>
      <c r="K168" s="136">
        <v>1293.0666666666668</v>
      </c>
      <c r="L168" s="131">
        <v>1280.3</v>
      </c>
      <c r="M168" s="131">
        <v>1268.05</v>
      </c>
      <c r="N168" s="151">
        <v>52301500</v>
      </c>
      <c r="O168" s="344">
        <v>-6.6946480799179552E-3</v>
      </c>
    </row>
    <row r="169" spans="1:15" ht="15">
      <c r="A169" s="130">
        <v>160</v>
      </c>
      <c r="B169" s="114" t="s">
        <v>1941</v>
      </c>
      <c r="C169" s="130" t="s">
        <v>135</v>
      </c>
      <c r="D169" s="135">
        <v>130.9</v>
      </c>
      <c r="E169" s="135">
        <v>132.86666666666667</v>
      </c>
      <c r="F169" s="136">
        <v>128.18333333333334</v>
      </c>
      <c r="G169" s="136">
        <v>125.46666666666667</v>
      </c>
      <c r="H169" s="136">
        <v>120.78333333333333</v>
      </c>
      <c r="I169" s="136">
        <v>135.58333333333334</v>
      </c>
      <c r="J169" s="136">
        <v>140.26666666666668</v>
      </c>
      <c r="K169" s="136">
        <v>142.98333333333335</v>
      </c>
      <c r="L169" s="131">
        <v>137.55000000000001</v>
      </c>
      <c r="M169" s="131">
        <v>130.15</v>
      </c>
      <c r="N169" s="151">
        <v>15177500</v>
      </c>
      <c r="O169" s="344">
        <v>5.7613914303831872E-2</v>
      </c>
    </row>
    <row r="170" spans="1:15" ht="15">
      <c r="A170" s="130">
        <v>161</v>
      </c>
      <c r="B170" s="49" t="s">
        <v>1940</v>
      </c>
      <c r="C170" s="130" t="s">
        <v>1406</v>
      </c>
      <c r="D170" s="135">
        <v>450.3</v>
      </c>
      <c r="E170" s="135">
        <v>446.68333333333334</v>
      </c>
      <c r="F170" s="136">
        <v>438.41666666666669</v>
      </c>
      <c r="G170" s="136">
        <v>426.53333333333336</v>
      </c>
      <c r="H170" s="136">
        <v>418.26666666666671</v>
      </c>
      <c r="I170" s="136">
        <v>458.56666666666666</v>
      </c>
      <c r="J170" s="136">
        <v>466.83333333333331</v>
      </c>
      <c r="K170" s="136">
        <v>478.71666666666664</v>
      </c>
      <c r="L170" s="131">
        <v>454.95</v>
      </c>
      <c r="M170" s="131">
        <v>434.8</v>
      </c>
      <c r="N170" s="151">
        <v>1133000</v>
      </c>
      <c r="O170" s="344">
        <v>-1.1516314779270634E-2</v>
      </c>
    </row>
    <row r="171" spans="1:15" ht="15">
      <c r="A171" s="130">
        <v>162</v>
      </c>
      <c r="B171" s="114" t="s">
        <v>1941</v>
      </c>
      <c r="C171" s="130" t="s">
        <v>136</v>
      </c>
      <c r="D171" s="135">
        <v>12.1</v>
      </c>
      <c r="E171" s="135">
        <v>12.216666666666667</v>
      </c>
      <c r="F171" s="136">
        <v>11.833333333333334</v>
      </c>
      <c r="G171" s="136">
        <v>11.566666666666666</v>
      </c>
      <c r="H171" s="136">
        <v>11.183333333333334</v>
      </c>
      <c r="I171" s="136">
        <v>12.483333333333334</v>
      </c>
      <c r="J171" s="136">
        <v>12.866666666666667</v>
      </c>
      <c r="K171" s="136">
        <v>13.133333333333335</v>
      </c>
      <c r="L171" s="131">
        <v>12.6</v>
      </c>
      <c r="M171" s="131">
        <v>11.95</v>
      </c>
      <c r="N171" s="151">
        <v>91488000</v>
      </c>
      <c r="O171" s="344">
        <v>-5.236990387802453E-2</v>
      </c>
    </row>
    <row r="172" spans="1:15" ht="15">
      <c r="A172" s="130">
        <v>163</v>
      </c>
      <c r="B172" s="114" t="s">
        <v>1954</v>
      </c>
      <c r="C172" s="130" t="s">
        <v>137</v>
      </c>
      <c r="D172" s="135">
        <v>53.8</v>
      </c>
      <c r="E172" s="135">
        <v>53.93333333333333</v>
      </c>
      <c r="F172" s="136">
        <v>53.216666666666661</v>
      </c>
      <c r="G172" s="136">
        <v>52.633333333333333</v>
      </c>
      <c r="H172" s="136">
        <v>51.916666666666664</v>
      </c>
      <c r="I172" s="136">
        <v>54.516666666666659</v>
      </c>
      <c r="J172" s="136">
        <v>55.233333333333327</v>
      </c>
      <c r="K172" s="136">
        <v>55.816666666666656</v>
      </c>
      <c r="L172" s="131">
        <v>54.65</v>
      </c>
      <c r="M172" s="131">
        <v>53.35</v>
      </c>
      <c r="N172" s="151">
        <v>75636000</v>
      </c>
      <c r="O172" s="344">
        <v>-1.8530052943008409E-2</v>
      </c>
    </row>
    <row r="173" spans="1:15" ht="15">
      <c r="A173" s="130">
        <v>164</v>
      </c>
      <c r="B173" s="114" t="s">
        <v>1943</v>
      </c>
      <c r="C173" s="130" t="s">
        <v>138</v>
      </c>
      <c r="D173" s="135">
        <v>282.60000000000002</v>
      </c>
      <c r="E173" s="135">
        <v>282.91666666666669</v>
      </c>
      <c r="F173" s="136">
        <v>280.48333333333335</v>
      </c>
      <c r="G173" s="136">
        <v>278.36666666666667</v>
      </c>
      <c r="H173" s="136">
        <v>275.93333333333334</v>
      </c>
      <c r="I173" s="136">
        <v>285.03333333333336</v>
      </c>
      <c r="J173" s="136">
        <v>287.46666666666664</v>
      </c>
      <c r="K173" s="136">
        <v>289.58333333333337</v>
      </c>
      <c r="L173" s="131">
        <v>285.35000000000002</v>
      </c>
      <c r="M173" s="131">
        <v>280.8</v>
      </c>
      <c r="N173" s="151">
        <v>78066000</v>
      </c>
      <c r="O173" s="344">
        <v>-1.729607250755287E-2</v>
      </c>
    </row>
    <row r="174" spans="1:15" ht="15">
      <c r="A174" s="130">
        <v>165</v>
      </c>
      <c r="B174" s="114" t="s">
        <v>1939</v>
      </c>
      <c r="C174" s="130" t="s">
        <v>209</v>
      </c>
      <c r="D174" s="135">
        <v>17731.900000000001</v>
      </c>
      <c r="E174" s="135">
        <v>17640.149999999998</v>
      </c>
      <c r="F174" s="136">
        <v>17513.949999999997</v>
      </c>
      <c r="G174" s="136">
        <v>17296</v>
      </c>
      <c r="H174" s="136">
        <v>17169.8</v>
      </c>
      <c r="I174" s="136">
        <v>17858.099999999995</v>
      </c>
      <c r="J174" s="136">
        <v>17984.3</v>
      </c>
      <c r="K174" s="136">
        <v>18202.249999999993</v>
      </c>
      <c r="L174" s="131">
        <v>17766.349999999999</v>
      </c>
      <c r="M174" s="131">
        <v>17422.2</v>
      </c>
      <c r="N174" s="151">
        <v>85850</v>
      </c>
      <c r="O174" s="344">
        <v>-9.2325447201384876E-3</v>
      </c>
    </row>
    <row r="175" spans="1:15" ht="15">
      <c r="A175" s="130">
        <v>166</v>
      </c>
      <c r="B175" s="114" t="s">
        <v>1948</v>
      </c>
      <c r="C175" s="130" t="s">
        <v>139</v>
      </c>
      <c r="D175" s="135">
        <v>1027.05</v>
      </c>
      <c r="E175" s="135">
        <v>1025.1333333333334</v>
      </c>
      <c r="F175" s="136">
        <v>1018.2666666666669</v>
      </c>
      <c r="G175" s="136">
        <v>1009.4833333333335</v>
      </c>
      <c r="H175" s="136">
        <v>1002.6166666666669</v>
      </c>
      <c r="I175" s="136">
        <v>1033.916666666667</v>
      </c>
      <c r="J175" s="136">
        <v>1040.7833333333333</v>
      </c>
      <c r="K175" s="136">
        <v>1049.5666666666668</v>
      </c>
      <c r="L175" s="131">
        <v>1032</v>
      </c>
      <c r="M175" s="131">
        <v>1016.35</v>
      </c>
      <c r="N175" s="151">
        <v>1645600</v>
      </c>
      <c r="O175" s="344">
        <v>-1.1562603237528906E-2</v>
      </c>
    </row>
    <row r="176" spans="1:15" ht="15">
      <c r="A176" s="130">
        <v>167</v>
      </c>
      <c r="B176" s="114" t="s">
        <v>1943</v>
      </c>
      <c r="C176" s="130" t="s">
        <v>210</v>
      </c>
      <c r="D176" s="135">
        <v>14.95</v>
      </c>
      <c r="E176" s="135">
        <v>15.050000000000002</v>
      </c>
      <c r="F176" s="136">
        <v>14.700000000000005</v>
      </c>
      <c r="G176" s="136">
        <v>14.450000000000003</v>
      </c>
      <c r="H176" s="136">
        <v>14.100000000000005</v>
      </c>
      <c r="I176" s="136">
        <v>15.300000000000004</v>
      </c>
      <c r="J176" s="136">
        <v>15.650000000000002</v>
      </c>
      <c r="K176" s="136">
        <v>15.900000000000004</v>
      </c>
      <c r="L176" s="131">
        <v>15.4</v>
      </c>
      <c r="M176" s="131">
        <v>14.8</v>
      </c>
      <c r="N176" s="151">
        <v>148471680</v>
      </c>
      <c r="O176" s="344">
        <v>6.0633280934201663E-3</v>
      </c>
    </row>
    <row r="177" spans="1:15" ht="15">
      <c r="A177" s="130">
        <v>169</v>
      </c>
      <c r="B177" s="114" t="s">
        <v>1938</v>
      </c>
      <c r="C177" s="130" t="s">
        <v>227</v>
      </c>
      <c r="D177" s="135">
        <v>2363.3000000000002</v>
      </c>
      <c r="E177" s="135">
        <v>2356.6666666666665</v>
      </c>
      <c r="F177" s="136">
        <v>2341.0333333333328</v>
      </c>
      <c r="G177" s="136">
        <v>2318.7666666666664</v>
      </c>
      <c r="H177" s="136">
        <v>2303.1333333333328</v>
      </c>
      <c r="I177" s="136">
        <v>2378.9333333333329</v>
      </c>
      <c r="J177" s="136">
        <v>2394.5666666666671</v>
      </c>
      <c r="K177" s="136">
        <v>2416.833333333333</v>
      </c>
      <c r="L177" s="131">
        <v>2372.3000000000002</v>
      </c>
      <c r="M177" s="131">
        <v>2334.4</v>
      </c>
      <c r="N177" s="151">
        <v>700000</v>
      </c>
      <c r="O177" s="344">
        <v>-3.4482758620689655E-2</v>
      </c>
    </row>
    <row r="178" spans="1:15" ht="15">
      <c r="A178" s="130">
        <v>170</v>
      </c>
      <c r="B178" s="114" t="s">
        <v>1946</v>
      </c>
      <c r="C178" s="130" t="s">
        <v>140</v>
      </c>
      <c r="D178" s="135">
        <v>1226.8</v>
      </c>
      <c r="E178" s="135">
        <v>1223.6333333333334</v>
      </c>
      <c r="F178" s="136">
        <v>1214.2666666666669</v>
      </c>
      <c r="G178" s="136">
        <v>1201.7333333333333</v>
      </c>
      <c r="H178" s="136">
        <v>1192.3666666666668</v>
      </c>
      <c r="I178" s="136">
        <v>1236.166666666667</v>
      </c>
      <c r="J178" s="136">
        <v>1245.5333333333333</v>
      </c>
      <c r="K178" s="136">
        <v>1258.0666666666671</v>
      </c>
      <c r="L178" s="131">
        <v>1233</v>
      </c>
      <c r="M178" s="131">
        <v>1211.0999999999999</v>
      </c>
      <c r="N178" s="151">
        <v>3828000</v>
      </c>
      <c r="O178" s="344">
        <v>-1.6797657574356605E-2</v>
      </c>
    </row>
    <row r="179" spans="1:15" ht="15">
      <c r="A179" s="130">
        <v>171</v>
      </c>
      <c r="B179" s="114" t="s">
        <v>1942</v>
      </c>
      <c r="C179" s="130" t="s">
        <v>141</v>
      </c>
      <c r="D179" s="135">
        <v>434.3</v>
      </c>
      <c r="E179" s="135">
        <v>436.93333333333334</v>
      </c>
      <c r="F179" s="136">
        <v>430.06666666666666</v>
      </c>
      <c r="G179" s="136">
        <v>425.83333333333331</v>
      </c>
      <c r="H179" s="136">
        <v>418.96666666666664</v>
      </c>
      <c r="I179" s="136">
        <v>441.16666666666669</v>
      </c>
      <c r="J179" s="136">
        <v>448.03333333333336</v>
      </c>
      <c r="K179" s="136">
        <v>452.26666666666671</v>
      </c>
      <c r="L179" s="131">
        <v>443.8</v>
      </c>
      <c r="M179" s="131">
        <v>432.7</v>
      </c>
      <c r="N179" s="151">
        <v>4348300</v>
      </c>
      <c r="O179" s="344">
        <v>1.8289541473467286E-2</v>
      </c>
    </row>
    <row r="180" spans="1:15" ht="15">
      <c r="A180" s="130">
        <v>172</v>
      </c>
      <c r="B180" s="114" t="s">
        <v>1942</v>
      </c>
      <c r="C180" s="130" t="s">
        <v>142</v>
      </c>
      <c r="D180" s="135">
        <v>456.85</v>
      </c>
      <c r="E180" s="135">
        <v>455.33333333333331</v>
      </c>
      <c r="F180" s="136">
        <v>450.66666666666663</v>
      </c>
      <c r="G180" s="136">
        <v>444.48333333333329</v>
      </c>
      <c r="H180" s="136">
        <v>439.81666666666661</v>
      </c>
      <c r="I180" s="136">
        <v>461.51666666666665</v>
      </c>
      <c r="J180" s="136">
        <v>466.18333333333328</v>
      </c>
      <c r="K180" s="136">
        <v>472.36666666666667</v>
      </c>
      <c r="L180" s="131">
        <v>460</v>
      </c>
      <c r="M180" s="131">
        <v>449.15</v>
      </c>
      <c r="N180" s="151">
        <v>51876000</v>
      </c>
      <c r="O180" s="344">
        <v>-7.2414954530144833E-3</v>
      </c>
    </row>
    <row r="181" spans="1:15" ht="15">
      <c r="A181" s="130">
        <v>173</v>
      </c>
      <c r="B181" s="114" t="s">
        <v>1950</v>
      </c>
      <c r="C181" s="130" t="s">
        <v>143</v>
      </c>
      <c r="D181" s="135">
        <v>596.70000000000005</v>
      </c>
      <c r="E181" s="135">
        <v>602.65</v>
      </c>
      <c r="F181" s="136">
        <v>586.25</v>
      </c>
      <c r="G181" s="136">
        <v>575.80000000000007</v>
      </c>
      <c r="H181" s="136">
        <v>559.40000000000009</v>
      </c>
      <c r="I181" s="136">
        <v>613.09999999999991</v>
      </c>
      <c r="J181" s="136">
        <v>629.49999999999977</v>
      </c>
      <c r="K181" s="136">
        <v>639.94999999999982</v>
      </c>
      <c r="L181" s="131">
        <v>619.04999999999995</v>
      </c>
      <c r="M181" s="131">
        <v>592.20000000000005</v>
      </c>
      <c r="N181" s="151">
        <v>6251000</v>
      </c>
      <c r="O181" s="344">
        <v>3.6306366047745356E-2</v>
      </c>
    </row>
    <row r="182" spans="1:15" ht="15">
      <c r="A182" s="130">
        <v>174</v>
      </c>
      <c r="B182" s="114" t="s">
        <v>1941</v>
      </c>
      <c r="C182" s="130" t="s">
        <v>1587</v>
      </c>
      <c r="D182" s="135">
        <v>7.35</v>
      </c>
      <c r="E182" s="135">
        <v>7.2166666666666659</v>
      </c>
      <c r="F182" s="136">
        <v>6.7833333333333314</v>
      </c>
      <c r="G182" s="136">
        <v>6.2166666666666659</v>
      </c>
      <c r="H182" s="136">
        <v>5.7833333333333314</v>
      </c>
      <c r="I182" s="136">
        <v>7.7833333333333314</v>
      </c>
      <c r="J182" s="136">
        <v>8.2166666666666668</v>
      </c>
      <c r="K182" s="136">
        <v>8.7833333333333314</v>
      </c>
      <c r="L182" s="131">
        <v>7.65</v>
      </c>
      <c r="M182" s="131">
        <v>6.65</v>
      </c>
      <c r="N182" s="151">
        <v>239324000</v>
      </c>
      <c r="O182" s="344">
        <v>3.0769230769230771E-2</v>
      </c>
    </row>
    <row r="183" spans="1:15" ht="15">
      <c r="A183" s="130">
        <v>175</v>
      </c>
      <c r="B183" s="114" t="s">
        <v>1943</v>
      </c>
      <c r="C183" s="130" t="s">
        <v>144</v>
      </c>
      <c r="D183" s="135">
        <v>37.25</v>
      </c>
      <c r="E183" s="135">
        <v>37.416666666666664</v>
      </c>
      <c r="F183" s="136">
        <v>36.733333333333327</v>
      </c>
      <c r="G183" s="136">
        <v>36.216666666666661</v>
      </c>
      <c r="H183" s="136">
        <v>35.533333333333324</v>
      </c>
      <c r="I183" s="136">
        <v>37.93333333333333</v>
      </c>
      <c r="J183" s="136">
        <v>38.616666666666667</v>
      </c>
      <c r="K183" s="136">
        <v>39.133333333333333</v>
      </c>
      <c r="L183" s="131">
        <v>38.1</v>
      </c>
      <c r="M183" s="131">
        <v>36.9</v>
      </c>
      <c r="N183" s="151">
        <v>23940000</v>
      </c>
      <c r="O183" s="344">
        <v>-1.4814814814814815E-2</v>
      </c>
    </row>
    <row r="184" spans="1:15" ht="15">
      <c r="A184" s="130">
        <v>176</v>
      </c>
      <c r="B184" s="114" t="s">
        <v>1955</v>
      </c>
      <c r="C184" s="130" t="s">
        <v>145</v>
      </c>
      <c r="D184" s="135">
        <v>579.75</v>
      </c>
      <c r="E184" s="135">
        <v>583.16666666666663</v>
      </c>
      <c r="F184" s="136">
        <v>571.83333333333326</v>
      </c>
      <c r="G184" s="136">
        <v>563.91666666666663</v>
      </c>
      <c r="H184" s="136">
        <v>552.58333333333326</v>
      </c>
      <c r="I184" s="136">
        <v>591.08333333333326</v>
      </c>
      <c r="J184" s="136">
        <v>602.41666666666652</v>
      </c>
      <c r="K184" s="136">
        <v>610.33333333333326</v>
      </c>
      <c r="L184" s="131">
        <v>594.5</v>
      </c>
      <c r="M184" s="131">
        <v>575.25</v>
      </c>
      <c r="N184" s="151">
        <v>5505750</v>
      </c>
      <c r="O184" s="344">
        <v>0.12333588370313696</v>
      </c>
    </row>
    <row r="185" spans="1:15" ht="15">
      <c r="A185" s="130">
        <v>177</v>
      </c>
      <c r="B185" s="114" t="s">
        <v>1947</v>
      </c>
      <c r="C185" s="130" t="s">
        <v>146</v>
      </c>
      <c r="D185" s="135">
        <v>616.4</v>
      </c>
      <c r="E185" s="135">
        <v>615.66666666666663</v>
      </c>
      <c r="F185" s="136">
        <v>610.58333333333326</v>
      </c>
      <c r="G185" s="136">
        <v>604.76666666666665</v>
      </c>
      <c r="H185" s="136">
        <v>599.68333333333328</v>
      </c>
      <c r="I185" s="136">
        <v>621.48333333333323</v>
      </c>
      <c r="J185" s="136">
        <v>626.56666666666649</v>
      </c>
      <c r="K185" s="136">
        <v>632.38333333333321</v>
      </c>
      <c r="L185" s="131">
        <v>620.75</v>
      </c>
      <c r="M185" s="131">
        <v>609.85</v>
      </c>
      <c r="N185" s="151">
        <v>2863000</v>
      </c>
      <c r="O185" s="344">
        <v>-1.7433751743375174E-3</v>
      </c>
    </row>
    <row r="186" spans="1:15" ht="15">
      <c r="A186" s="130">
        <v>178</v>
      </c>
      <c r="B186" s="114" t="s">
        <v>1953</v>
      </c>
      <c r="C186" s="130" t="s">
        <v>349</v>
      </c>
      <c r="D186" s="135">
        <v>961.3</v>
      </c>
      <c r="E186" s="135">
        <v>965.48333333333323</v>
      </c>
      <c r="F186" s="136">
        <v>953.46666666666647</v>
      </c>
      <c r="G186" s="136">
        <v>945.63333333333321</v>
      </c>
      <c r="H186" s="136">
        <v>933.61666666666645</v>
      </c>
      <c r="I186" s="136">
        <v>973.31666666666649</v>
      </c>
      <c r="J186" s="136">
        <v>985.33333333333314</v>
      </c>
      <c r="K186" s="136">
        <v>993.16666666666652</v>
      </c>
      <c r="L186" s="131">
        <v>977.5</v>
      </c>
      <c r="M186" s="131">
        <v>957.65</v>
      </c>
      <c r="N186" s="151">
        <v>1594400</v>
      </c>
      <c r="O186" s="344">
        <v>-3.3462657613967023E-2</v>
      </c>
    </row>
    <row r="187" spans="1:15" ht="15">
      <c r="A187" s="130">
        <v>179</v>
      </c>
      <c r="B187" s="114" t="s">
        <v>1945</v>
      </c>
      <c r="C187" s="130" t="s">
        <v>147</v>
      </c>
      <c r="D187" s="135">
        <v>194.45</v>
      </c>
      <c r="E187" s="135">
        <v>195.61666666666665</v>
      </c>
      <c r="F187" s="136">
        <v>192.6333333333333</v>
      </c>
      <c r="G187" s="136">
        <v>190.81666666666666</v>
      </c>
      <c r="H187" s="136">
        <v>187.83333333333331</v>
      </c>
      <c r="I187" s="136">
        <v>197.43333333333328</v>
      </c>
      <c r="J187" s="136">
        <v>200.41666666666663</v>
      </c>
      <c r="K187" s="136">
        <v>202.23333333333326</v>
      </c>
      <c r="L187" s="131">
        <v>198.6</v>
      </c>
      <c r="M187" s="131">
        <v>193.8</v>
      </c>
      <c r="N187" s="151">
        <v>9951750</v>
      </c>
      <c r="O187" s="344">
        <v>4.0461067984003764E-2</v>
      </c>
    </row>
    <row r="188" spans="1:15" ht="15">
      <c r="A188" s="130">
        <v>180</v>
      </c>
      <c r="B188" s="114" t="s">
        <v>1944</v>
      </c>
      <c r="C188" s="130" t="s">
        <v>148</v>
      </c>
      <c r="D188" s="135">
        <v>182.35</v>
      </c>
      <c r="E188" s="135">
        <v>184.11666666666665</v>
      </c>
      <c r="F188" s="136">
        <v>179.5333333333333</v>
      </c>
      <c r="G188" s="136">
        <v>176.71666666666667</v>
      </c>
      <c r="H188" s="136">
        <v>172.13333333333333</v>
      </c>
      <c r="I188" s="136">
        <v>186.93333333333328</v>
      </c>
      <c r="J188" s="136">
        <v>191.51666666666659</v>
      </c>
      <c r="K188" s="136">
        <v>194.33333333333326</v>
      </c>
      <c r="L188" s="131">
        <v>188.7</v>
      </c>
      <c r="M188" s="131">
        <v>181.3</v>
      </c>
      <c r="N188" s="151">
        <v>54442000</v>
      </c>
      <c r="O188" s="344">
        <v>3.2506448186921562E-2</v>
      </c>
    </row>
    <row r="189" spans="1:15" ht="15">
      <c r="A189" s="130">
        <v>181</v>
      </c>
      <c r="B189" s="114" t="s">
        <v>1944</v>
      </c>
      <c r="C189" s="130" t="s">
        <v>149</v>
      </c>
      <c r="D189" s="135">
        <v>92.1</v>
      </c>
      <c r="E189" s="135">
        <v>92.583333333333329</v>
      </c>
      <c r="F189" s="136">
        <v>90.766666666666652</v>
      </c>
      <c r="G189" s="136">
        <v>89.433333333333323</v>
      </c>
      <c r="H189" s="136">
        <v>87.616666666666646</v>
      </c>
      <c r="I189" s="136">
        <v>93.916666666666657</v>
      </c>
      <c r="J189" s="136">
        <v>95.733333333333348</v>
      </c>
      <c r="K189" s="136">
        <v>97.066666666666663</v>
      </c>
      <c r="L189" s="131">
        <v>94.4</v>
      </c>
      <c r="M189" s="131">
        <v>91.25</v>
      </c>
      <c r="N189" s="151">
        <v>29818600</v>
      </c>
      <c r="O189" s="344">
        <v>-2.509628525282644E-2</v>
      </c>
    </row>
    <row r="190" spans="1:15" ht="15">
      <c r="A190" s="130">
        <v>182</v>
      </c>
      <c r="B190" s="114" t="s">
        <v>1941</v>
      </c>
      <c r="C190" s="130" t="s">
        <v>150</v>
      </c>
      <c r="D190" s="135">
        <v>70.5</v>
      </c>
      <c r="E190" s="135">
        <v>70.266666666666666</v>
      </c>
      <c r="F190" s="136">
        <v>69.383333333333326</v>
      </c>
      <c r="G190" s="136">
        <v>68.266666666666666</v>
      </c>
      <c r="H190" s="136">
        <v>67.383333333333326</v>
      </c>
      <c r="I190" s="136">
        <v>71.383333333333326</v>
      </c>
      <c r="J190" s="136">
        <v>72.26666666666668</v>
      </c>
      <c r="K190" s="136">
        <v>73.383333333333326</v>
      </c>
      <c r="L190" s="131">
        <v>71.150000000000006</v>
      </c>
      <c r="M190" s="131">
        <v>69.150000000000006</v>
      </c>
      <c r="N190" s="151">
        <v>54180000</v>
      </c>
      <c r="O190" s="344">
        <v>9.3551316984559485E-2</v>
      </c>
    </row>
    <row r="191" spans="1:15" ht="15">
      <c r="A191" s="130">
        <v>183</v>
      </c>
      <c r="B191" s="114" t="s">
        <v>1954</v>
      </c>
      <c r="C191" s="130" t="s">
        <v>151</v>
      </c>
      <c r="D191" s="135">
        <v>510.75</v>
      </c>
      <c r="E191" s="135">
        <v>513.44999999999993</v>
      </c>
      <c r="F191" s="136">
        <v>506.89999999999986</v>
      </c>
      <c r="G191" s="136">
        <v>503.04999999999995</v>
      </c>
      <c r="H191" s="136">
        <v>496.49999999999989</v>
      </c>
      <c r="I191" s="136">
        <v>517.29999999999984</v>
      </c>
      <c r="J191" s="136">
        <v>523.8499999999998</v>
      </c>
      <c r="K191" s="136">
        <v>527.69999999999982</v>
      </c>
      <c r="L191" s="131">
        <v>520</v>
      </c>
      <c r="M191" s="131">
        <v>509.6</v>
      </c>
      <c r="N191" s="151">
        <v>30559983</v>
      </c>
      <c r="O191" s="344">
        <v>-3.6366677818668453E-2</v>
      </c>
    </row>
    <row r="192" spans="1:15" ht="15">
      <c r="A192" s="130">
        <v>184</v>
      </c>
      <c r="B192" s="114" t="s">
        <v>1953</v>
      </c>
      <c r="C192" s="130" t="s">
        <v>152</v>
      </c>
      <c r="D192" s="135">
        <v>2032.65</v>
      </c>
      <c r="E192" s="135">
        <v>2029.25</v>
      </c>
      <c r="F192" s="136">
        <v>2019.5</v>
      </c>
      <c r="G192" s="136">
        <v>2006.35</v>
      </c>
      <c r="H192" s="136">
        <v>1996.6</v>
      </c>
      <c r="I192" s="136">
        <v>2042.4</v>
      </c>
      <c r="J192" s="136">
        <v>2052.15</v>
      </c>
      <c r="K192" s="136">
        <v>2065.3000000000002</v>
      </c>
      <c r="L192" s="131">
        <v>2039</v>
      </c>
      <c r="M192" s="131">
        <v>2016.1</v>
      </c>
      <c r="N192" s="151">
        <v>14736250</v>
      </c>
      <c r="O192" s="344">
        <v>-1.5245193529262301E-3</v>
      </c>
    </row>
    <row r="193" spans="1:15" ht="15">
      <c r="A193" s="130">
        <v>185</v>
      </c>
      <c r="B193" s="114" t="s">
        <v>1953</v>
      </c>
      <c r="C193" s="130" t="s">
        <v>153</v>
      </c>
      <c r="D193" s="135">
        <v>816.45</v>
      </c>
      <c r="E193" s="135">
        <v>814.26666666666677</v>
      </c>
      <c r="F193" s="136">
        <v>810.18333333333351</v>
      </c>
      <c r="G193" s="136">
        <v>803.91666666666674</v>
      </c>
      <c r="H193" s="136">
        <v>799.83333333333348</v>
      </c>
      <c r="I193" s="136">
        <v>820.53333333333353</v>
      </c>
      <c r="J193" s="136">
        <v>824.61666666666679</v>
      </c>
      <c r="K193" s="136">
        <v>830.88333333333355</v>
      </c>
      <c r="L193" s="131">
        <v>818.35</v>
      </c>
      <c r="M193" s="131">
        <v>808</v>
      </c>
      <c r="N193" s="151">
        <v>11444400</v>
      </c>
      <c r="O193" s="344">
        <v>-6.0448150078165714E-3</v>
      </c>
    </row>
    <row r="194" spans="1:15" ht="15">
      <c r="A194" s="130">
        <v>186</v>
      </c>
      <c r="B194" s="114" t="s">
        <v>1945</v>
      </c>
      <c r="C194" s="130" t="s">
        <v>154</v>
      </c>
      <c r="D194" s="135">
        <v>1058.3499999999999</v>
      </c>
      <c r="E194" s="135">
        <v>1055.1666666666667</v>
      </c>
      <c r="F194" s="136">
        <v>1046.7333333333336</v>
      </c>
      <c r="G194" s="136">
        <v>1035.1166666666668</v>
      </c>
      <c r="H194" s="136">
        <v>1026.6833333333336</v>
      </c>
      <c r="I194" s="136">
        <v>1066.7833333333335</v>
      </c>
      <c r="J194" s="136">
        <v>1075.2166666666665</v>
      </c>
      <c r="K194" s="136">
        <v>1086.8333333333335</v>
      </c>
      <c r="L194" s="131">
        <v>1063.5999999999999</v>
      </c>
      <c r="M194" s="131">
        <v>1043.55</v>
      </c>
      <c r="N194" s="151">
        <v>12008250</v>
      </c>
      <c r="O194" s="344">
        <v>1.508907626957459E-2</v>
      </c>
    </row>
    <row r="195" spans="1:15" ht="15">
      <c r="A195" s="130">
        <v>187</v>
      </c>
      <c r="B195" s="114" t="s">
        <v>1942</v>
      </c>
      <c r="C195" s="130" t="s">
        <v>213</v>
      </c>
      <c r="D195" s="135">
        <v>1790.3</v>
      </c>
      <c r="E195" s="135">
        <v>1783.3</v>
      </c>
      <c r="F195" s="136">
        <v>1772.6</v>
      </c>
      <c r="G195" s="136">
        <v>1754.8999999999999</v>
      </c>
      <c r="H195" s="136">
        <v>1744.1999999999998</v>
      </c>
      <c r="I195" s="136">
        <v>1801</v>
      </c>
      <c r="J195" s="136">
        <v>1811.7000000000003</v>
      </c>
      <c r="K195" s="136">
        <v>1829.4</v>
      </c>
      <c r="L195" s="131">
        <v>1794</v>
      </c>
      <c r="M195" s="131">
        <v>1765.6</v>
      </c>
      <c r="N195" s="151">
        <v>538000</v>
      </c>
      <c r="O195" s="344">
        <v>-3.4111310592459608E-2</v>
      </c>
    </row>
    <row r="196" spans="1:15" ht="15">
      <c r="A196" s="130">
        <v>188</v>
      </c>
      <c r="B196" s="114" t="s">
        <v>1941</v>
      </c>
      <c r="C196" s="130" t="s">
        <v>214</v>
      </c>
      <c r="D196" s="135">
        <v>250.25</v>
      </c>
      <c r="E196" s="135">
        <v>249.15</v>
      </c>
      <c r="F196" s="136">
        <v>245.85000000000002</v>
      </c>
      <c r="G196" s="136">
        <v>241.45000000000002</v>
      </c>
      <c r="H196" s="136">
        <v>238.15000000000003</v>
      </c>
      <c r="I196" s="136">
        <v>253.55</v>
      </c>
      <c r="J196" s="136">
        <v>256.85000000000002</v>
      </c>
      <c r="K196" s="136">
        <v>261.25</v>
      </c>
      <c r="L196" s="131">
        <v>252.45</v>
      </c>
      <c r="M196" s="131">
        <v>244.75</v>
      </c>
      <c r="N196" s="151">
        <v>1965000</v>
      </c>
      <c r="O196" s="344">
        <v>-7.8762306610407881E-2</v>
      </c>
    </row>
    <row r="197" spans="1:15" ht="15">
      <c r="A197" s="130">
        <v>189</v>
      </c>
      <c r="B197" s="114" t="s">
        <v>1950</v>
      </c>
      <c r="C197" s="130" t="s">
        <v>241</v>
      </c>
      <c r="D197" s="135">
        <v>36.1</v>
      </c>
      <c r="E197" s="135">
        <v>36.1</v>
      </c>
      <c r="F197" s="136">
        <v>35.800000000000004</v>
      </c>
      <c r="G197" s="136">
        <v>35.5</v>
      </c>
      <c r="H197" s="136">
        <v>35.200000000000003</v>
      </c>
      <c r="I197" s="136">
        <v>36.400000000000006</v>
      </c>
      <c r="J197" s="136">
        <v>36.700000000000003</v>
      </c>
      <c r="K197" s="136">
        <v>37.000000000000007</v>
      </c>
      <c r="L197" s="131">
        <v>36.4</v>
      </c>
      <c r="M197" s="131">
        <v>35.799999999999997</v>
      </c>
      <c r="N197" s="67">
        <v>53924000</v>
      </c>
      <c r="O197" s="344">
        <v>2.4113817217265494E-4</v>
      </c>
    </row>
    <row r="198" spans="1:15" ht="15">
      <c r="A198" s="130">
        <v>190</v>
      </c>
      <c r="B198" s="114" t="s">
        <v>1944</v>
      </c>
      <c r="C198" s="130" t="s">
        <v>155</v>
      </c>
      <c r="D198" s="135">
        <v>486.75</v>
      </c>
      <c r="E198" s="135">
        <v>485.51666666666665</v>
      </c>
      <c r="F198" s="136">
        <v>482.13333333333333</v>
      </c>
      <c r="G198" s="136">
        <v>477.51666666666665</v>
      </c>
      <c r="H198" s="136">
        <v>474.13333333333333</v>
      </c>
      <c r="I198" s="136">
        <v>490.13333333333333</v>
      </c>
      <c r="J198" s="136">
        <v>493.51666666666665</v>
      </c>
      <c r="K198" s="136">
        <v>498.13333333333333</v>
      </c>
      <c r="L198" s="131">
        <v>488.9</v>
      </c>
      <c r="M198" s="131">
        <v>480.9</v>
      </c>
      <c r="N198" s="67">
        <v>5299000</v>
      </c>
      <c r="O198" s="344">
        <v>-3.0103480714957667E-3</v>
      </c>
    </row>
    <row r="199" spans="1:15" ht="15">
      <c r="A199" s="130">
        <v>191</v>
      </c>
      <c r="B199" s="114" t="s">
        <v>1945</v>
      </c>
      <c r="C199" s="130" t="s">
        <v>156</v>
      </c>
      <c r="D199" s="135">
        <v>1387.45</v>
      </c>
      <c r="E199" s="135">
        <v>1392.75</v>
      </c>
      <c r="F199" s="136">
        <v>1377.3</v>
      </c>
      <c r="G199" s="136">
        <v>1367.1499999999999</v>
      </c>
      <c r="H199" s="136">
        <v>1351.6999999999998</v>
      </c>
      <c r="I199" s="136">
        <v>1402.9</v>
      </c>
      <c r="J199" s="136">
        <v>1418.35</v>
      </c>
      <c r="K199" s="136">
        <v>1428.5000000000002</v>
      </c>
      <c r="L199" s="131">
        <v>1408.2</v>
      </c>
      <c r="M199" s="131">
        <v>1382.6</v>
      </c>
      <c r="N199" s="67">
        <v>2635500</v>
      </c>
      <c r="O199" s="344">
        <v>-1.3364779874213837E-2</v>
      </c>
    </row>
    <row r="200" spans="1:15" ht="15">
      <c r="A200" s="130">
        <v>192</v>
      </c>
      <c r="B200" s="114" t="s">
        <v>1946</v>
      </c>
      <c r="C200" s="130" t="s">
        <v>1702</v>
      </c>
      <c r="D200" s="135">
        <v>315.10000000000002</v>
      </c>
      <c r="E200" s="135">
        <v>317.16666666666669</v>
      </c>
      <c r="F200" s="136">
        <v>310.38333333333338</v>
      </c>
      <c r="G200" s="136">
        <v>305.66666666666669</v>
      </c>
      <c r="H200" s="136">
        <v>298.88333333333338</v>
      </c>
      <c r="I200" s="136">
        <v>321.88333333333338</v>
      </c>
      <c r="J200" s="136">
        <v>328.66666666666669</v>
      </c>
      <c r="K200" s="136">
        <v>333.38333333333338</v>
      </c>
      <c r="L200" s="131">
        <v>323.95</v>
      </c>
      <c r="M200" s="131">
        <v>312.45</v>
      </c>
      <c r="N200" s="67">
        <v>3593600</v>
      </c>
      <c r="O200" s="344">
        <v>-2.8546712802768166E-2</v>
      </c>
    </row>
    <row r="201" spans="1:15" ht="15">
      <c r="A201" s="130">
        <v>193</v>
      </c>
      <c r="B201" s="114" t="s">
        <v>1939</v>
      </c>
      <c r="C201" s="130" t="s">
        <v>158</v>
      </c>
      <c r="D201" s="135">
        <v>3987.25</v>
      </c>
      <c r="E201" s="135">
        <v>3963.3166666666671</v>
      </c>
      <c r="F201" s="136">
        <v>3928.9333333333343</v>
      </c>
      <c r="G201" s="136">
        <v>3870.6166666666672</v>
      </c>
      <c r="H201" s="136">
        <v>3836.2333333333345</v>
      </c>
      <c r="I201" s="136">
        <v>4021.6333333333341</v>
      </c>
      <c r="J201" s="136">
        <v>4056.0166666666664</v>
      </c>
      <c r="K201" s="136">
        <v>4114.3333333333339</v>
      </c>
      <c r="L201" s="131">
        <v>3997.7</v>
      </c>
      <c r="M201" s="131">
        <v>3905</v>
      </c>
      <c r="N201" s="67">
        <v>2025400</v>
      </c>
      <c r="O201" s="344">
        <v>-2.5594149908592323E-2</v>
      </c>
    </row>
    <row r="202" spans="1:15" ht="15">
      <c r="A202" s="130">
        <v>194</v>
      </c>
      <c r="B202" s="114" t="s">
        <v>1943</v>
      </c>
      <c r="C202" s="130" t="s">
        <v>159</v>
      </c>
      <c r="D202" s="135">
        <v>78.5</v>
      </c>
      <c r="E202" s="135">
        <v>79.25</v>
      </c>
      <c r="F202" s="136">
        <v>77.5</v>
      </c>
      <c r="G202" s="136">
        <v>76.5</v>
      </c>
      <c r="H202" s="136">
        <v>74.75</v>
      </c>
      <c r="I202" s="136">
        <v>80.25</v>
      </c>
      <c r="J202" s="136">
        <v>82</v>
      </c>
      <c r="K202" s="136">
        <v>83</v>
      </c>
      <c r="L202" s="131">
        <v>81</v>
      </c>
      <c r="M202" s="131">
        <v>78.25</v>
      </c>
      <c r="N202" s="67">
        <v>31955000</v>
      </c>
      <c r="O202" s="344">
        <v>-2.1016512974479949E-2</v>
      </c>
    </row>
    <row r="203" spans="1:15" ht="15">
      <c r="A203" s="130">
        <v>195</v>
      </c>
      <c r="B203" s="114" t="s">
        <v>1955</v>
      </c>
      <c r="C203" s="130" t="s">
        <v>160</v>
      </c>
      <c r="D203" s="135">
        <v>887.05</v>
      </c>
      <c r="E203" s="135">
        <v>881.80000000000007</v>
      </c>
      <c r="F203" s="136">
        <v>873.75000000000011</v>
      </c>
      <c r="G203" s="136">
        <v>860.45</v>
      </c>
      <c r="H203" s="136">
        <v>852.40000000000009</v>
      </c>
      <c r="I203" s="136">
        <v>895.10000000000014</v>
      </c>
      <c r="J203" s="136">
        <v>903.15000000000009</v>
      </c>
      <c r="K203" s="136">
        <v>916.45000000000016</v>
      </c>
      <c r="L203" s="131">
        <v>889.85</v>
      </c>
      <c r="M203" s="131">
        <v>868.5</v>
      </c>
      <c r="N203" s="67">
        <v>15063600</v>
      </c>
      <c r="O203" s="344">
        <v>-2.9388403494837174E-3</v>
      </c>
    </row>
    <row r="204" spans="1:15" ht="15">
      <c r="A204" s="130">
        <v>196</v>
      </c>
      <c r="B204" s="114" t="s">
        <v>1954</v>
      </c>
      <c r="C204" s="130" t="s">
        <v>225</v>
      </c>
      <c r="D204" s="135">
        <v>171.4</v>
      </c>
      <c r="E204" s="135">
        <v>171.79999999999998</v>
      </c>
      <c r="F204" s="136">
        <v>169.69999999999996</v>
      </c>
      <c r="G204" s="136">
        <v>167.99999999999997</v>
      </c>
      <c r="H204" s="136">
        <v>165.89999999999995</v>
      </c>
      <c r="I204" s="136">
        <v>173.49999999999997</v>
      </c>
      <c r="J204" s="136">
        <v>175.6</v>
      </c>
      <c r="K204" s="136">
        <v>177.29999999999998</v>
      </c>
      <c r="L204" s="131">
        <v>173.9</v>
      </c>
      <c r="M204" s="131">
        <v>170.1</v>
      </c>
      <c r="N204" s="67">
        <v>29755100</v>
      </c>
      <c r="O204" s="344">
        <v>2.0509584286503117E-2</v>
      </c>
    </row>
    <row r="205" spans="1:15" ht="15">
      <c r="A205" s="130">
        <v>197</v>
      </c>
      <c r="B205" s="114" t="s">
        <v>1940</v>
      </c>
      <c r="C205" s="130" t="s">
        <v>1739</v>
      </c>
      <c r="D205" s="135">
        <v>213.05</v>
      </c>
      <c r="E205" s="135">
        <v>213.85</v>
      </c>
      <c r="F205" s="136">
        <v>211.45</v>
      </c>
      <c r="G205" s="136">
        <v>209.85</v>
      </c>
      <c r="H205" s="136">
        <v>207.45</v>
      </c>
      <c r="I205" s="136">
        <v>215.45</v>
      </c>
      <c r="J205" s="136">
        <v>217.85000000000002</v>
      </c>
      <c r="K205" s="136">
        <v>219.45</v>
      </c>
      <c r="L205" s="131">
        <v>216.25</v>
      </c>
      <c r="M205" s="131">
        <v>212.25</v>
      </c>
      <c r="N205" s="67">
        <v>3117000</v>
      </c>
      <c r="O205" s="344">
        <v>-1.6098484848484848E-2</v>
      </c>
    </row>
    <row r="206" spans="1:15" ht="15">
      <c r="A206" s="130">
        <v>198</v>
      </c>
      <c r="B206" s="114" t="s">
        <v>1948</v>
      </c>
      <c r="C206" s="130" t="s">
        <v>161</v>
      </c>
      <c r="D206" s="135">
        <v>594.54999999999995</v>
      </c>
      <c r="E206" s="135">
        <v>593.0333333333333</v>
      </c>
      <c r="F206" s="136">
        <v>588.91666666666663</v>
      </c>
      <c r="G206" s="136">
        <v>583.2833333333333</v>
      </c>
      <c r="H206" s="136">
        <v>579.16666666666663</v>
      </c>
      <c r="I206" s="136">
        <v>598.66666666666663</v>
      </c>
      <c r="J206" s="136">
        <v>602.78333333333342</v>
      </c>
      <c r="K206" s="136">
        <v>608.41666666666663</v>
      </c>
      <c r="L206" s="131">
        <v>597.15</v>
      </c>
      <c r="M206" s="131">
        <v>587.4</v>
      </c>
      <c r="N206" s="67">
        <v>5731000</v>
      </c>
      <c r="O206" s="344">
        <v>8.623724040830694E-3</v>
      </c>
    </row>
    <row r="207" spans="1:15" ht="15">
      <c r="A207" s="130">
        <v>199</v>
      </c>
      <c r="B207" s="114" t="s">
        <v>1953</v>
      </c>
      <c r="C207" s="130" t="s">
        <v>162</v>
      </c>
      <c r="D207" s="135">
        <v>258.10000000000002</v>
      </c>
      <c r="E207" s="135">
        <v>259.01666666666671</v>
      </c>
      <c r="F207" s="136">
        <v>255.23333333333341</v>
      </c>
      <c r="G207" s="136">
        <v>252.36666666666667</v>
      </c>
      <c r="H207" s="136">
        <v>248.58333333333337</v>
      </c>
      <c r="I207" s="136">
        <v>261.88333333333344</v>
      </c>
      <c r="J207" s="136">
        <v>265.66666666666674</v>
      </c>
      <c r="K207" s="136">
        <v>268.53333333333347</v>
      </c>
      <c r="L207" s="131">
        <v>262.8</v>
      </c>
      <c r="M207" s="131">
        <v>256.14999999999998</v>
      </c>
      <c r="N207" s="67">
        <v>37779200</v>
      </c>
      <c r="O207" s="344">
        <v>0.18462773429660848</v>
      </c>
    </row>
    <row r="208" spans="1:15" ht="15">
      <c r="A208" s="130">
        <v>200</v>
      </c>
      <c r="B208" s="114" t="s">
        <v>1942</v>
      </c>
      <c r="C208" s="130" t="s">
        <v>163</v>
      </c>
      <c r="D208" s="135">
        <v>424.9</v>
      </c>
      <c r="E208" s="135">
        <v>424.43333333333334</v>
      </c>
      <c r="F208" s="136">
        <v>415.7166666666667</v>
      </c>
      <c r="G208" s="136">
        <v>406.53333333333336</v>
      </c>
      <c r="H208" s="136">
        <v>397.81666666666672</v>
      </c>
      <c r="I208" s="136">
        <v>433.61666666666667</v>
      </c>
      <c r="J208" s="136">
        <v>442.33333333333326</v>
      </c>
      <c r="K208" s="136">
        <v>451.51666666666665</v>
      </c>
      <c r="L208" s="131">
        <v>433.15</v>
      </c>
      <c r="M208" s="131">
        <v>415.25</v>
      </c>
      <c r="N208" s="67">
        <v>3879900</v>
      </c>
      <c r="O208" s="344">
        <v>-5.9949273691491814E-3</v>
      </c>
    </row>
    <row r="209" spans="1:15" ht="15">
      <c r="A209" s="130">
        <v>201</v>
      </c>
      <c r="B209" s="114" t="s">
        <v>1943</v>
      </c>
      <c r="C209" s="130" t="s">
        <v>164</v>
      </c>
      <c r="D209" s="135">
        <v>233.7</v>
      </c>
      <c r="E209" s="135">
        <v>233.65</v>
      </c>
      <c r="F209" s="136">
        <v>230.9</v>
      </c>
      <c r="G209" s="136">
        <v>228.1</v>
      </c>
      <c r="H209" s="136">
        <v>225.35</v>
      </c>
      <c r="I209" s="136">
        <v>236.45000000000002</v>
      </c>
      <c r="J209" s="136">
        <v>239.20000000000002</v>
      </c>
      <c r="K209" s="136">
        <v>242.00000000000003</v>
      </c>
      <c r="L209" s="131">
        <v>236.4</v>
      </c>
      <c r="M209" s="131">
        <v>230.85</v>
      </c>
      <c r="N209" s="67">
        <v>124458250</v>
      </c>
      <c r="O209" s="344">
        <v>7.379812459276467E-3</v>
      </c>
    </row>
    <row r="210" spans="1:15" ht="15">
      <c r="A210" s="130">
        <v>202</v>
      </c>
      <c r="B210" s="114" t="s">
        <v>1950</v>
      </c>
      <c r="C210" s="130" t="s">
        <v>165</v>
      </c>
      <c r="D210" s="135">
        <v>458.2</v>
      </c>
      <c r="E210" s="135">
        <v>459.01666666666671</v>
      </c>
      <c r="F210" s="136">
        <v>453.78333333333342</v>
      </c>
      <c r="G210" s="136">
        <v>449.36666666666673</v>
      </c>
      <c r="H210" s="136">
        <v>444.13333333333344</v>
      </c>
      <c r="I210" s="136">
        <v>463.43333333333339</v>
      </c>
      <c r="J210" s="136">
        <v>468.66666666666663</v>
      </c>
      <c r="K210" s="136">
        <v>473.08333333333337</v>
      </c>
      <c r="L210" s="131">
        <v>464.25</v>
      </c>
      <c r="M210" s="131">
        <v>454.6</v>
      </c>
      <c r="N210" s="67">
        <v>18315700</v>
      </c>
      <c r="O210" s="344">
        <v>-3.8621630842715797E-2</v>
      </c>
    </row>
    <row r="211" spans="1:15">
      <c r="A211" s="130"/>
      <c r="C211" s="153"/>
      <c r="D211" s="177"/>
      <c r="E211" s="177"/>
      <c r="F211" s="178"/>
      <c r="G211" s="178"/>
      <c r="H211" s="178"/>
      <c r="I211" s="178"/>
      <c r="J211" s="178"/>
      <c r="K211" s="178"/>
      <c r="L211" s="179"/>
      <c r="M211" s="179"/>
    </row>
    <row r="212" spans="1:15">
      <c r="A212" s="130"/>
      <c r="C212" s="26"/>
      <c r="D212" s="27"/>
      <c r="E212" s="27"/>
      <c r="F212" s="28"/>
      <c r="G212" s="28"/>
      <c r="H212" s="28"/>
      <c r="I212" s="28"/>
      <c r="J212" s="28"/>
      <c r="K212" s="28"/>
      <c r="L212" s="28"/>
      <c r="M212" s="28"/>
    </row>
    <row r="213" spans="1:15">
      <c r="A213" s="130"/>
      <c r="C213" s="26"/>
      <c r="D213" s="27"/>
      <c r="E213" s="27"/>
      <c r="F213" s="28"/>
      <c r="G213" s="28"/>
      <c r="H213" s="28"/>
      <c r="I213" s="28"/>
      <c r="J213" s="28"/>
      <c r="K213" s="28"/>
      <c r="L213" s="28"/>
      <c r="M213" s="28"/>
    </row>
    <row r="214" spans="1:15">
      <c r="A214" s="153"/>
      <c r="C214" s="26"/>
      <c r="D214" s="27"/>
      <c r="E214" s="27"/>
      <c r="F214" s="28"/>
      <c r="G214" s="28"/>
      <c r="H214" s="28"/>
      <c r="I214" s="28"/>
      <c r="J214" s="28"/>
      <c r="K214" s="28"/>
      <c r="L214" s="28"/>
      <c r="M214" s="28"/>
    </row>
    <row r="215" spans="1:15">
      <c r="A215" s="153"/>
      <c r="C215" s="26"/>
      <c r="D215" s="27"/>
      <c r="E215" s="27"/>
      <c r="F215" s="28"/>
      <c r="G215" s="28"/>
      <c r="H215" s="28"/>
      <c r="I215" s="28"/>
      <c r="J215" s="28"/>
      <c r="K215" s="28"/>
      <c r="L215" s="28"/>
      <c r="M215" s="28"/>
    </row>
    <row r="216" spans="1:15">
      <c r="C216" s="26"/>
      <c r="D216" s="27"/>
      <c r="E216" s="27"/>
      <c r="F216" s="28"/>
      <c r="G216" s="28"/>
      <c r="H216" s="28"/>
      <c r="I216" s="28"/>
      <c r="J216" s="28"/>
      <c r="K216" s="28"/>
      <c r="L216" s="28"/>
      <c r="M216" s="28"/>
    </row>
    <row r="218" spans="1:15">
      <c r="C218" s="27"/>
      <c r="D218" s="27"/>
      <c r="E218" s="27"/>
      <c r="F218" s="28"/>
      <c r="G218" s="28"/>
      <c r="H218" s="28"/>
      <c r="I218" s="28"/>
      <c r="J218" s="28"/>
      <c r="K218" s="28"/>
      <c r="L218" s="28"/>
      <c r="M218" s="28"/>
    </row>
    <row r="219" spans="1:15">
      <c r="B219" s="26"/>
      <c r="C219" s="27"/>
      <c r="D219" s="27"/>
      <c r="E219" s="27"/>
      <c r="F219" s="28"/>
      <c r="G219" s="28"/>
      <c r="H219" s="28"/>
      <c r="I219" s="28"/>
      <c r="J219" s="28"/>
      <c r="K219" s="28"/>
      <c r="L219" s="28"/>
      <c r="M219" s="28"/>
    </row>
    <row r="220" spans="1:15">
      <c r="B220" s="26"/>
      <c r="C220" s="27"/>
      <c r="D220" s="27"/>
      <c r="E220" s="27"/>
      <c r="F220" s="28"/>
      <c r="G220" s="28"/>
      <c r="H220" s="28"/>
      <c r="I220" s="28"/>
      <c r="J220" s="28"/>
      <c r="K220" s="28"/>
      <c r="L220" s="28"/>
      <c r="M220" s="28"/>
    </row>
    <row r="221" spans="1:15">
      <c r="B221" s="26"/>
      <c r="C221" s="27"/>
      <c r="D221" s="27"/>
      <c r="E221" s="27"/>
      <c r="F221" s="28"/>
      <c r="G221" s="28"/>
      <c r="H221" s="28"/>
      <c r="I221" s="28"/>
      <c r="J221" s="28"/>
      <c r="K221" s="28"/>
      <c r="L221" s="28"/>
      <c r="M221" s="28"/>
    </row>
    <row r="222" spans="1:15">
      <c r="A222" s="26" t="s">
        <v>166</v>
      </c>
      <c r="B222" s="26"/>
      <c r="C222" s="27"/>
      <c r="D222" s="27"/>
      <c r="E222" s="27"/>
      <c r="F222" s="28"/>
      <c r="G222" s="28"/>
      <c r="H222" s="28"/>
      <c r="I222" s="28"/>
      <c r="J222" s="28"/>
      <c r="K222" s="28"/>
      <c r="L222" s="28"/>
      <c r="M222" s="28"/>
    </row>
    <row r="223" spans="1:15">
      <c r="A223" s="26" t="s">
        <v>167</v>
      </c>
      <c r="B223" s="26"/>
      <c r="C223" s="27"/>
      <c r="D223" s="27"/>
      <c r="E223" s="27"/>
      <c r="F223" s="28"/>
      <c r="G223" s="28"/>
      <c r="H223" s="28"/>
      <c r="I223" s="28"/>
      <c r="J223" s="28"/>
      <c r="K223" s="28"/>
      <c r="L223" s="28"/>
      <c r="M223" s="28"/>
    </row>
    <row r="224" spans="1:15">
      <c r="A224" s="26" t="s">
        <v>168</v>
      </c>
      <c r="D224" s="29"/>
      <c r="E224" s="29"/>
      <c r="F224" s="25"/>
      <c r="G224" s="25"/>
      <c r="H224" s="28"/>
      <c r="I224" s="25"/>
      <c r="J224" s="25"/>
      <c r="K224" s="25"/>
      <c r="L224" s="25"/>
      <c r="M224" s="25"/>
    </row>
    <row r="225" spans="1:13">
      <c r="A225" s="26" t="s">
        <v>169</v>
      </c>
      <c r="B225" s="21"/>
      <c r="D225" s="29"/>
      <c r="E225" s="29"/>
      <c r="F225" s="25"/>
      <c r="G225" s="25"/>
      <c r="H225" s="25"/>
      <c r="I225" s="25"/>
      <c r="J225" s="25"/>
      <c r="K225" s="25"/>
      <c r="L225" s="25"/>
      <c r="M225" s="25"/>
    </row>
    <row r="226" spans="1:13">
      <c r="A226" s="26" t="s">
        <v>170</v>
      </c>
      <c r="B226" s="29"/>
      <c r="D226" s="30"/>
      <c r="E226" s="30"/>
      <c r="F226" s="25"/>
      <c r="G226" s="25"/>
      <c r="H226" s="25"/>
      <c r="I226" s="25"/>
      <c r="J226" s="25"/>
      <c r="K226" s="25"/>
      <c r="L226" s="25"/>
      <c r="M226" s="25"/>
    </row>
    <row r="227" spans="1:13">
      <c r="B227" s="29"/>
      <c r="D227" s="30"/>
      <c r="E227" s="30"/>
      <c r="F227" s="25"/>
      <c r="G227" s="25"/>
      <c r="H227" s="25"/>
      <c r="I227" s="25"/>
      <c r="J227" s="25"/>
      <c r="K227" s="25"/>
      <c r="L227" s="25"/>
      <c r="M227" s="25"/>
    </row>
    <row r="228" spans="1:13">
      <c r="A228" s="21" t="s">
        <v>171</v>
      </c>
      <c r="B228" s="29"/>
      <c r="D228" s="30"/>
      <c r="E228" s="30"/>
      <c r="F228" s="25"/>
      <c r="G228" s="25"/>
      <c r="H228" s="25"/>
      <c r="I228" s="25"/>
      <c r="J228" s="25"/>
      <c r="K228" s="25"/>
      <c r="L228" s="25"/>
      <c r="M228" s="25"/>
    </row>
    <row r="229" spans="1:13">
      <c r="A229" s="29" t="s">
        <v>172</v>
      </c>
      <c r="B229" s="30"/>
      <c r="D229" s="30"/>
      <c r="E229" s="30"/>
      <c r="F229" s="25"/>
      <c r="G229" s="25"/>
      <c r="H229" s="25"/>
      <c r="I229" s="25"/>
      <c r="J229" s="25"/>
      <c r="K229" s="25"/>
      <c r="L229" s="25"/>
      <c r="M229" s="25"/>
    </row>
    <row r="230" spans="1:13">
      <c r="A230" s="29" t="s">
        <v>173</v>
      </c>
      <c r="B230" s="30"/>
      <c r="D230" s="30"/>
      <c r="E230" s="30"/>
      <c r="F230" s="25"/>
      <c r="G230" s="25"/>
      <c r="H230" s="25"/>
      <c r="I230" s="25"/>
      <c r="J230" s="25"/>
      <c r="K230" s="25"/>
      <c r="L230" s="25"/>
      <c r="M230" s="25"/>
    </row>
    <row r="231" spans="1:13">
      <c r="A231" s="29" t="s">
        <v>174</v>
      </c>
      <c r="B231" s="30"/>
      <c r="D231" s="30"/>
      <c r="E231" s="30"/>
      <c r="F231" s="25"/>
      <c r="G231" s="25"/>
      <c r="H231" s="25"/>
      <c r="I231" s="25"/>
      <c r="J231" s="25"/>
      <c r="K231" s="25"/>
      <c r="L231" s="25"/>
      <c r="M231" s="25"/>
    </row>
    <row r="232" spans="1:13">
      <c r="A232" s="30" t="s">
        <v>175</v>
      </c>
      <c r="B232" s="30"/>
      <c r="H232" s="25"/>
    </row>
    <row r="233" spans="1:13">
      <c r="A233" s="30" t="s">
        <v>176</v>
      </c>
      <c r="B233" s="30"/>
    </row>
    <row r="234" spans="1:13">
      <c r="A234" s="30" t="s">
        <v>177</v>
      </c>
      <c r="B234" s="30"/>
    </row>
    <row r="235" spans="1:13">
      <c r="A235" s="30" t="s">
        <v>178</v>
      </c>
    </row>
    <row r="236" spans="1:13">
      <c r="A236" s="30" t="s">
        <v>179</v>
      </c>
    </row>
    <row r="237" spans="1:13">
      <c r="A237" s="30" t="s">
        <v>180</v>
      </c>
    </row>
  </sheetData>
  <sheetProtection selectLockedCells="1" selectUnlockedCells="1"/>
  <mergeCells count="5">
    <mergeCell ref="F9:H9"/>
    <mergeCell ref="I9:K9"/>
    <mergeCell ref="A9:A10"/>
    <mergeCell ref="C9:C10"/>
    <mergeCell ref="B9:B10"/>
  </mergeCells>
  <phoneticPr fontId="0" type="noConversion"/>
  <hyperlinks>
    <hyperlink ref="M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2:O347"/>
  <sheetViews>
    <sheetView zoomScale="85" zoomScaleNormal="85" workbookViewId="0">
      <pane ySplit="9" topLeftCell="A10" activePane="bottomLeft" state="frozen"/>
      <selection sqref="A1:B1"/>
      <selection pane="bottomLeft" activeCell="P19" sqref="P19"/>
    </sheetView>
  </sheetViews>
  <sheetFormatPr defaultRowHeight="12.75"/>
  <cols>
    <col min="1" max="1" width="6" style="1" customWidth="1"/>
    <col min="2" max="2" width="14.28515625" style="1" customWidth="1"/>
    <col min="3" max="3" width="9" style="1" customWidth="1"/>
    <col min="4" max="4" width="9.5703125" style="1" customWidth="1"/>
    <col min="5" max="11" width="9.85546875" style="1" customWidth="1"/>
    <col min="12" max="12" width="9.85546875" style="31" customWidth="1"/>
    <col min="13" max="13" width="12.5703125" style="1" customWidth="1"/>
    <col min="14" max="16384" width="9.140625" style="1"/>
  </cols>
  <sheetData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3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3"/>
      <c r="M4" s="32"/>
      <c r="N4" s="32"/>
      <c r="O4" s="32"/>
    </row>
    <row r="5" spans="1:15" ht="25.5" customHeight="1">
      <c r="M5" s="71" t="s">
        <v>233</v>
      </c>
    </row>
    <row r="6" spans="1:15">
      <c r="A6" s="21" t="s">
        <v>12</v>
      </c>
      <c r="K6" s="10">
        <f>Main!B10</f>
        <v>43535</v>
      </c>
    </row>
    <row r="7" spans="1:15" ht="13.5" thickBot="1">
      <c r="A7"/>
    </row>
    <row r="8" spans="1:15" ht="28.5" customHeight="1" thickBot="1">
      <c r="A8" s="474" t="s">
        <v>13</v>
      </c>
      <c r="B8" s="475" t="s">
        <v>14</v>
      </c>
      <c r="C8" s="473" t="s">
        <v>15</v>
      </c>
      <c r="D8" s="473" t="s">
        <v>16</v>
      </c>
      <c r="E8" s="473" t="s">
        <v>17</v>
      </c>
      <c r="F8" s="473"/>
      <c r="G8" s="473"/>
      <c r="H8" s="473" t="s">
        <v>18</v>
      </c>
      <c r="I8" s="473"/>
      <c r="J8" s="473"/>
      <c r="K8" s="23"/>
      <c r="L8" s="34"/>
      <c r="M8" s="34"/>
    </row>
    <row r="9" spans="1:15" ht="36" customHeight="1">
      <c r="A9" s="469"/>
      <c r="B9" s="471"/>
      <c r="C9" s="476" t="s">
        <v>19</v>
      </c>
      <c r="D9" s="476"/>
      <c r="E9" s="15" t="s">
        <v>20</v>
      </c>
      <c r="F9" s="15" t="s">
        <v>21</v>
      </c>
      <c r="G9" s="15" t="s">
        <v>22</v>
      </c>
      <c r="H9" s="15" t="s">
        <v>23</v>
      </c>
      <c r="I9" s="15" t="s">
        <v>24</v>
      </c>
      <c r="J9" s="15" t="s">
        <v>25</v>
      </c>
      <c r="K9" s="15" t="s">
        <v>26</v>
      </c>
      <c r="L9" s="74" t="s">
        <v>27</v>
      </c>
      <c r="M9" s="73" t="s">
        <v>235</v>
      </c>
    </row>
    <row r="10" spans="1:15">
      <c r="A10" s="66">
        <v>1</v>
      </c>
      <c r="B10" s="124" t="s">
        <v>245</v>
      </c>
      <c r="C10" s="127">
        <v>11035.4</v>
      </c>
      <c r="D10" s="128">
        <v>11031.116666666669</v>
      </c>
      <c r="E10" s="128">
        <v>11013.233333333337</v>
      </c>
      <c r="F10" s="128">
        <v>10991.066666666669</v>
      </c>
      <c r="G10" s="128">
        <v>10973.183333333338</v>
      </c>
      <c r="H10" s="128">
        <v>11053.283333333336</v>
      </c>
      <c r="I10" s="128">
        <v>11071.166666666668</v>
      </c>
      <c r="J10" s="128">
        <v>11093.333333333336</v>
      </c>
      <c r="K10" s="127">
        <v>11049</v>
      </c>
      <c r="L10" s="127">
        <v>11008.95</v>
      </c>
      <c r="M10" s="129"/>
    </row>
    <row r="11" spans="1:15">
      <c r="A11" s="66">
        <v>2</v>
      </c>
      <c r="B11" s="124" t="s">
        <v>246</v>
      </c>
      <c r="C11" s="126">
        <v>27761.8</v>
      </c>
      <c r="D11" s="125">
        <v>27739.516666666663</v>
      </c>
      <c r="E11" s="125">
        <v>27667.683333333327</v>
      </c>
      <c r="F11" s="125">
        <v>27573.566666666666</v>
      </c>
      <c r="G11" s="125">
        <v>27501.73333333333</v>
      </c>
      <c r="H11" s="125">
        <v>27833.633333333324</v>
      </c>
      <c r="I11" s="125">
        <v>27905.46666666666</v>
      </c>
      <c r="J11" s="125">
        <v>27999.583333333321</v>
      </c>
      <c r="K11" s="126">
        <v>27811.35</v>
      </c>
      <c r="L11" s="126">
        <v>27645.4</v>
      </c>
      <c r="M11" s="129"/>
    </row>
    <row r="12" spans="1:15">
      <c r="A12" s="66">
        <v>3</v>
      </c>
      <c r="B12" s="123" t="s">
        <v>1987</v>
      </c>
      <c r="C12" s="126">
        <v>2119.1</v>
      </c>
      <c r="D12" s="125">
        <v>2113.75</v>
      </c>
      <c r="E12" s="125">
        <v>2093.5</v>
      </c>
      <c r="F12" s="125">
        <v>2067.9</v>
      </c>
      <c r="G12" s="125">
        <v>2047.65</v>
      </c>
      <c r="H12" s="125">
        <v>2139.35</v>
      </c>
      <c r="I12" s="125">
        <v>2159.6</v>
      </c>
      <c r="J12" s="125">
        <v>2185.1999999999998</v>
      </c>
      <c r="K12" s="126">
        <v>2134</v>
      </c>
      <c r="L12" s="126">
        <v>2088.15</v>
      </c>
      <c r="M12" s="129"/>
    </row>
    <row r="13" spans="1:15">
      <c r="A13" s="66">
        <v>4</v>
      </c>
      <c r="B13" s="124" t="s">
        <v>247</v>
      </c>
      <c r="C13" s="126">
        <v>3038.55</v>
      </c>
      <c r="D13" s="125">
        <v>3040</v>
      </c>
      <c r="E13" s="125">
        <v>3022.05</v>
      </c>
      <c r="F13" s="125">
        <v>3005.55</v>
      </c>
      <c r="G13" s="125">
        <v>2987.6000000000004</v>
      </c>
      <c r="H13" s="125">
        <v>3056.5</v>
      </c>
      <c r="I13" s="125">
        <v>3074.45</v>
      </c>
      <c r="J13" s="125">
        <v>3090.95</v>
      </c>
      <c r="K13" s="126">
        <v>3057.95</v>
      </c>
      <c r="L13" s="126">
        <v>3023.5</v>
      </c>
      <c r="M13" s="129"/>
    </row>
    <row r="14" spans="1:15">
      <c r="A14" s="66">
        <v>5</v>
      </c>
      <c r="B14" s="124" t="s">
        <v>248</v>
      </c>
      <c r="C14" s="126">
        <v>15408.7</v>
      </c>
      <c r="D14" s="125">
        <v>15447.516666666668</v>
      </c>
      <c r="E14" s="125">
        <v>15349.383333333337</v>
      </c>
      <c r="F14" s="125">
        <v>15290.066666666669</v>
      </c>
      <c r="G14" s="125">
        <v>15191.933333333338</v>
      </c>
      <c r="H14" s="125">
        <v>15506.833333333336</v>
      </c>
      <c r="I14" s="125">
        <v>15604.966666666667</v>
      </c>
      <c r="J14" s="125">
        <v>15664.283333333335</v>
      </c>
      <c r="K14" s="126">
        <v>15545.65</v>
      </c>
      <c r="L14" s="126">
        <v>15388.2</v>
      </c>
      <c r="M14" s="129"/>
    </row>
    <row r="15" spans="1:15">
      <c r="A15" s="66">
        <v>6</v>
      </c>
      <c r="B15" s="124" t="s">
        <v>249</v>
      </c>
      <c r="C15" s="126">
        <v>3383.15</v>
      </c>
      <c r="D15" s="125">
        <v>3376.3166666666671</v>
      </c>
      <c r="E15" s="125">
        <v>3352.983333333334</v>
      </c>
      <c r="F15" s="125">
        <v>3322.8166666666671</v>
      </c>
      <c r="G15" s="125">
        <v>3299.483333333334</v>
      </c>
      <c r="H15" s="125">
        <v>3406.483333333334</v>
      </c>
      <c r="I15" s="125">
        <v>3429.8166666666671</v>
      </c>
      <c r="J15" s="125">
        <v>3459.983333333334</v>
      </c>
      <c r="K15" s="126">
        <v>3399.65</v>
      </c>
      <c r="L15" s="126">
        <v>3346.15</v>
      </c>
      <c r="M15" s="129"/>
    </row>
    <row r="16" spans="1:15">
      <c r="A16" s="66">
        <v>7</v>
      </c>
      <c r="B16" s="124" t="s">
        <v>242</v>
      </c>
      <c r="C16" s="126">
        <v>4795.5</v>
      </c>
      <c r="D16" s="125">
        <v>4799</v>
      </c>
      <c r="E16" s="125">
        <v>4769.95</v>
      </c>
      <c r="F16" s="125">
        <v>4744.3999999999996</v>
      </c>
      <c r="G16" s="125">
        <v>4715.3499999999995</v>
      </c>
      <c r="H16" s="125">
        <v>4824.55</v>
      </c>
      <c r="I16" s="125">
        <v>4853.5999999999995</v>
      </c>
      <c r="J16" s="125">
        <v>4879.1500000000005</v>
      </c>
      <c r="K16" s="126">
        <v>4828.05</v>
      </c>
      <c r="L16" s="126">
        <v>4773.45</v>
      </c>
      <c r="M16" s="129"/>
    </row>
    <row r="17" spans="1:13">
      <c r="A17" s="66">
        <v>8</v>
      </c>
      <c r="B17" s="124" t="s">
        <v>185</v>
      </c>
      <c r="C17" s="124">
        <v>1266</v>
      </c>
      <c r="D17" s="125">
        <v>1264.8500000000001</v>
      </c>
      <c r="E17" s="125">
        <v>1249.9500000000003</v>
      </c>
      <c r="F17" s="125">
        <v>1233.9000000000001</v>
      </c>
      <c r="G17" s="125">
        <v>1219.0000000000002</v>
      </c>
      <c r="H17" s="125">
        <v>1280.9000000000003</v>
      </c>
      <c r="I17" s="125">
        <v>1295.8000000000004</v>
      </c>
      <c r="J17" s="125">
        <v>1311.8500000000004</v>
      </c>
      <c r="K17" s="124">
        <v>1279.75</v>
      </c>
      <c r="L17" s="124">
        <v>1248.8</v>
      </c>
      <c r="M17" s="124">
        <v>1.25797</v>
      </c>
    </row>
    <row r="18" spans="1:13">
      <c r="A18" s="66">
        <v>9</v>
      </c>
      <c r="B18" s="124" t="s">
        <v>30</v>
      </c>
      <c r="C18" s="124">
        <v>1574.55</v>
      </c>
      <c r="D18" s="125">
        <v>1566.5</v>
      </c>
      <c r="E18" s="125">
        <v>1553.05</v>
      </c>
      <c r="F18" s="125">
        <v>1531.55</v>
      </c>
      <c r="G18" s="125">
        <v>1518.1</v>
      </c>
      <c r="H18" s="125">
        <v>1588</v>
      </c>
      <c r="I18" s="125">
        <v>1601.4499999999998</v>
      </c>
      <c r="J18" s="125">
        <v>1622.95</v>
      </c>
      <c r="K18" s="124">
        <v>1579.95</v>
      </c>
      <c r="L18" s="124">
        <v>1545</v>
      </c>
      <c r="M18" s="124">
        <v>8.4726800000000004</v>
      </c>
    </row>
    <row r="19" spans="1:13">
      <c r="A19" s="66">
        <v>10</v>
      </c>
      <c r="B19" s="124" t="s">
        <v>412</v>
      </c>
      <c r="C19" s="124">
        <v>1829.8</v>
      </c>
      <c r="D19" s="125">
        <v>1816.9833333333336</v>
      </c>
      <c r="E19" s="125">
        <v>1793.9666666666672</v>
      </c>
      <c r="F19" s="125">
        <v>1758.1333333333337</v>
      </c>
      <c r="G19" s="125">
        <v>1735.1166666666672</v>
      </c>
      <c r="H19" s="125">
        <v>1852.8166666666671</v>
      </c>
      <c r="I19" s="125">
        <v>1875.8333333333335</v>
      </c>
      <c r="J19" s="125">
        <v>1911.666666666667</v>
      </c>
      <c r="K19" s="124">
        <v>1840</v>
      </c>
      <c r="L19" s="124">
        <v>1781.15</v>
      </c>
      <c r="M19" s="124">
        <v>8.5150000000000003E-2</v>
      </c>
    </row>
    <row r="20" spans="1:13">
      <c r="A20" s="66">
        <v>11</v>
      </c>
      <c r="B20" s="124" t="s">
        <v>2107</v>
      </c>
      <c r="C20" s="124">
        <v>584.5</v>
      </c>
      <c r="D20" s="125">
        <v>582.66666666666663</v>
      </c>
      <c r="E20" s="125">
        <v>577.33333333333326</v>
      </c>
      <c r="F20" s="125">
        <v>570.16666666666663</v>
      </c>
      <c r="G20" s="125">
        <v>564.83333333333326</v>
      </c>
      <c r="H20" s="125">
        <v>589.83333333333326</v>
      </c>
      <c r="I20" s="125">
        <v>595.16666666666652</v>
      </c>
      <c r="J20" s="125">
        <v>602.33333333333326</v>
      </c>
      <c r="K20" s="124">
        <v>588</v>
      </c>
      <c r="L20" s="124">
        <v>575.5</v>
      </c>
      <c r="M20" s="124">
        <v>0.75292000000000003</v>
      </c>
    </row>
    <row r="21" spans="1:13">
      <c r="A21" s="66">
        <v>12</v>
      </c>
      <c r="B21" s="124" t="s">
        <v>31</v>
      </c>
      <c r="C21" s="124">
        <v>138.19999999999999</v>
      </c>
      <c r="D21" s="125">
        <v>137.64999999999998</v>
      </c>
      <c r="E21" s="125">
        <v>135.94999999999996</v>
      </c>
      <c r="F21" s="125">
        <v>133.69999999999999</v>
      </c>
      <c r="G21" s="125">
        <v>131.99999999999997</v>
      </c>
      <c r="H21" s="125">
        <v>139.89999999999995</v>
      </c>
      <c r="I21" s="125">
        <v>141.6</v>
      </c>
      <c r="J21" s="125">
        <v>143.84999999999994</v>
      </c>
      <c r="K21" s="124">
        <v>139.35</v>
      </c>
      <c r="L21" s="124">
        <v>135.4</v>
      </c>
      <c r="M21" s="124">
        <v>36.814419999999998</v>
      </c>
    </row>
    <row r="22" spans="1:13">
      <c r="A22" s="66">
        <v>13</v>
      </c>
      <c r="B22" s="124" t="s">
        <v>32</v>
      </c>
      <c r="C22" s="124">
        <v>342.15</v>
      </c>
      <c r="D22" s="125">
        <v>341.06666666666666</v>
      </c>
      <c r="E22" s="125">
        <v>339.18333333333334</v>
      </c>
      <c r="F22" s="125">
        <v>336.2166666666667</v>
      </c>
      <c r="G22" s="125">
        <v>334.33333333333337</v>
      </c>
      <c r="H22" s="125">
        <v>344.0333333333333</v>
      </c>
      <c r="I22" s="125">
        <v>345.91666666666663</v>
      </c>
      <c r="J22" s="125">
        <v>348.88333333333327</v>
      </c>
      <c r="K22" s="124">
        <v>342.95</v>
      </c>
      <c r="L22" s="124">
        <v>338.1</v>
      </c>
      <c r="M22" s="124">
        <v>22.65</v>
      </c>
    </row>
    <row r="23" spans="1:13">
      <c r="A23" s="66">
        <v>14</v>
      </c>
      <c r="B23" s="124" t="s">
        <v>33</v>
      </c>
      <c r="C23" s="124">
        <v>50</v>
      </c>
      <c r="D23" s="125">
        <v>50.033333333333331</v>
      </c>
      <c r="E23" s="125">
        <v>49.316666666666663</v>
      </c>
      <c r="F23" s="125">
        <v>48.633333333333333</v>
      </c>
      <c r="G23" s="125">
        <v>47.916666666666664</v>
      </c>
      <c r="H23" s="125">
        <v>50.716666666666661</v>
      </c>
      <c r="I23" s="125">
        <v>51.43333333333333</v>
      </c>
      <c r="J23" s="125">
        <v>52.11666666666666</v>
      </c>
      <c r="K23" s="124">
        <v>50.75</v>
      </c>
      <c r="L23" s="124">
        <v>49.35</v>
      </c>
      <c r="M23" s="124">
        <v>119.08805</v>
      </c>
    </row>
    <row r="24" spans="1:13">
      <c r="A24" s="66">
        <v>15</v>
      </c>
      <c r="B24" s="124" t="s">
        <v>393</v>
      </c>
      <c r="C24" s="124">
        <v>223.4</v>
      </c>
      <c r="D24" s="125">
        <v>224.16666666666666</v>
      </c>
      <c r="E24" s="125">
        <v>221.2833333333333</v>
      </c>
      <c r="F24" s="125">
        <v>219.16666666666666</v>
      </c>
      <c r="G24" s="125">
        <v>216.2833333333333</v>
      </c>
      <c r="H24" s="125">
        <v>226.2833333333333</v>
      </c>
      <c r="I24" s="125">
        <v>229.16666666666669</v>
      </c>
      <c r="J24" s="125">
        <v>231.2833333333333</v>
      </c>
      <c r="K24" s="124">
        <v>227.05</v>
      </c>
      <c r="L24" s="124">
        <v>222.05</v>
      </c>
      <c r="M24" s="124">
        <v>13.97701</v>
      </c>
    </row>
    <row r="25" spans="1:13">
      <c r="A25" s="66">
        <v>16</v>
      </c>
      <c r="B25" s="124" t="s">
        <v>232</v>
      </c>
      <c r="C25" s="124">
        <v>956.4</v>
      </c>
      <c r="D25" s="125">
        <v>957.9666666666667</v>
      </c>
      <c r="E25" s="125">
        <v>943.93333333333339</v>
      </c>
      <c r="F25" s="125">
        <v>931.4666666666667</v>
      </c>
      <c r="G25" s="125">
        <v>917.43333333333339</v>
      </c>
      <c r="H25" s="125">
        <v>970.43333333333339</v>
      </c>
      <c r="I25" s="125">
        <v>984.4666666666667</v>
      </c>
      <c r="J25" s="125">
        <v>996.93333333333339</v>
      </c>
      <c r="K25" s="124">
        <v>972</v>
      </c>
      <c r="L25" s="124">
        <v>945.5</v>
      </c>
      <c r="M25" s="124">
        <v>9.5029599999999999</v>
      </c>
    </row>
    <row r="26" spans="1:13">
      <c r="A26" s="66">
        <v>17</v>
      </c>
      <c r="B26" s="124" t="s">
        <v>423</v>
      </c>
      <c r="C26" s="124">
        <v>1750</v>
      </c>
      <c r="D26" s="125">
        <v>1754.55</v>
      </c>
      <c r="E26" s="125">
        <v>1741.3999999999999</v>
      </c>
      <c r="F26" s="125">
        <v>1732.8</v>
      </c>
      <c r="G26" s="125">
        <v>1719.6499999999999</v>
      </c>
      <c r="H26" s="125">
        <v>1763.1499999999999</v>
      </c>
      <c r="I26" s="125">
        <v>1776.3</v>
      </c>
      <c r="J26" s="125">
        <v>1784.8999999999999</v>
      </c>
      <c r="K26" s="124">
        <v>1767.7</v>
      </c>
      <c r="L26" s="124">
        <v>1745.95</v>
      </c>
      <c r="M26" s="124">
        <v>0.41793000000000002</v>
      </c>
    </row>
    <row r="27" spans="1:13">
      <c r="A27" s="66">
        <v>18</v>
      </c>
      <c r="B27" s="124" t="s">
        <v>186</v>
      </c>
      <c r="C27" s="124">
        <v>738.7</v>
      </c>
      <c r="D27" s="125">
        <v>738.7166666666667</v>
      </c>
      <c r="E27" s="125">
        <v>732.18333333333339</v>
      </c>
      <c r="F27" s="125">
        <v>725.66666666666674</v>
      </c>
      <c r="G27" s="125">
        <v>719.13333333333344</v>
      </c>
      <c r="H27" s="125">
        <v>745.23333333333335</v>
      </c>
      <c r="I27" s="125">
        <v>751.76666666666665</v>
      </c>
      <c r="J27" s="125">
        <v>758.2833333333333</v>
      </c>
      <c r="K27" s="124">
        <v>745.25</v>
      </c>
      <c r="L27" s="124">
        <v>732.2</v>
      </c>
      <c r="M27" s="124">
        <v>1.7190799999999999</v>
      </c>
    </row>
    <row r="28" spans="1:13">
      <c r="A28" s="66">
        <v>19</v>
      </c>
      <c r="B28" s="124" t="s">
        <v>35</v>
      </c>
      <c r="C28" s="124">
        <v>226.15</v>
      </c>
      <c r="D28" s="125">
        <v>224.6</v>
      </c>
      <c r="E28" s="125">
        <v>222.1</v>
      </c>
      <c r="F28" s="125">
        <v>218.05</v>
      </c>
      <c r="G28" s="125">
        <v>215.55</v>
      </c>
      <c r="H28" s="125">
        <v>228.64999999999998</v>
      </c>
      <c r="I28" s="125">
        <v>231.14999999999998</v>
      </c>
      <c r="J28" s="125">
        <v>235.19999999999996</v>
      </c>
      <c r="K28" s="124">
        <v>227.1</v>
      </c>
      <c r="L28" s="124">
        <v>220.55</v>
      </c>
      <c r="M28" s="124">
        <v>28.03088</v>
      </c>
    </row>
    <row r="29" spans="1:13">
      <c r="A29" s="66">
        <v>20</v>
      </c>
      <c r="B29" s="124" t="s">
        <v>37</v>
      </c>
      <c r="C29" s="124">
        <v>1171.9000000000001</v>
      </c>
      <c r="D29" s="125">
        <v>1175.7833333333335</v>
      </c>
      <c r="E29" s="125">
        <v>1163.116666666667</v>
      </c>
      <c r="F29" s="125">
        <v>1154.3333333333335</v>
      </c>
      <c r="G29" s="125">
        <v>1141.666666666667</v>
      </c>
      <c r="H29" s="125">
        <v>1184.5666666666671</v>
      </c>
      <c r="I29" s="125">
        <v>1197.2333333333336</v>
      </c>
      <c r="J29" s="125">
        <v>1206.0166666666671</v>
      </c>
      <c r="K29" s="124">
        <v>1188.45</v>
      </c>
      <c r="L29" s="124">
        <v>1167</v>
      </c>
      <c r="M29" s="124">
        <v>2.6817000000000002</v>
      </c>
    </row>
    <row r="30" spans="1:13">
      <c r="A30" s="66">
        <v>21</v>
      </c>
      <c r="B30" s="124" t="s">
        <v>38</v>
      </c>
      <c r="C30" s="124">
        <v>212.3</v>
      </c>
      <c r="D30" s="125">
        <v>213.54999999999998</v>
      </c>
      <c r="E30" s="125">
        <v>210.24999999999997</v>
      </c>
      <c r="F30" s="125">
        <v>208.2</v>
      </c>
      <c r="G30" s="125">
        <v>204.89999999999998</v>
      </c>
      <c r="H30" s="125">
        <v>215.59999999999997</v>
      </c>
      <c r="I30" s="125">
        <v>218.89999999999998</v>
      </c>
      <c r="J30" s="125">
        <v>220.94999999999996</v>
      </c>
      <c r="K30" s="124">
        <v>216.85</v>
      </c>
      <c r="L30" s="124">
        <v>211.5</v>
      </c>
      <c r="M30" s="124">
        <v>15.548120000000001</v>
      </c>
    </row>
    <row r="31" spans="1:13">
      <c r="A31" s="66">
        <v>22</v>
      </c>
      <c r="B31" s="124" t="s">
        <v>39</v>
      </c>
      <c r="C31" s="124">
        <v>83.95</v>
      </c>
      <c r="D31" s="125">
        <v>85.45</v>
      </c>
      <c r="E31" s="125">
        <v>81.150000000000006</v>
      </c>
      <c r="F31" s="125">
        <v>78.350000000000009</v>
      </c>
      <c r="G31" s="125">
        <v>74.050000000000011</v>
      </c>
      <c r="H31" s="125">
        <v>88.25</v>
      </c>
      <c r="I31" s="125">
        <v>92.549999999999983</v>
      </c>
      <c r="J31" s="125">
        <v>95.35</v>
      </c>
      <c r="K31" s="124">
        <v>89.75</v>
      </c>
      <c r="L31" s="124">
        <v>82.65</v>
      </c>
      <c r="M31" s="124">
        <v>134.51763</v>
      </c>
    </row>
    <row r="32" spans="1:13">
      <c r="A32" s="66">
        <v>23</v>
      </c>
      <c r="B32" s="124" t="s">
        <v>40</v>
      </c>
      <c r="C32" s="124">
        <v>89.65</v>
      </c>
      <c r="D32" s="125">
        <v>89.966666666666683</v>
      </c>
      <c r="E32" s="125">
        <v>88.983333333333363</v>
      </c>
      <c r="F32" s="125">
        <v>88.316666666666677</v>
      </c>
      <c r="G32" s="125">
        <v>87.333333333333357</v>
      </c>
      <c r="H32" s="125">
        <v>90.633333333333368</v>
      </c>
      <c r="I32" s="125">
        <v>91.616666666666688</v>
      </c>
      <c r="J32" s="125">
        <v>92.283333333333374</v>
      </c>
      <c r="K32" s="124">
        <v>90.95</v>
      </c>
      <c r="L32" s="124">
        <v>89.3</v>
      </c>
      <c r="M32" s="124">
        <v>192.94488999999999</v>
      </c>
    </row>
    <row r="33" spans="1:13">
      <c r="A33" s="66">
        <v>24</v>
      </c>
      <c r="B33" s="124" t="s">
        <v>41</v>
      </c>
      <c r="C33" s="124">
        <v>1382.35</v>
      </c>
      <c r="D33" s="125">
        <v>1385.6666666666667</v>
      </c>
      <c r="E33" s="125">
        <v>1376.6833333333334</v>
      </c>
      <c r="F33" s="125">
        <v>1371.0166666666667</v>
      </c>
      <c r="G33" s="125">
        <v>1362.0333333333333</v>
      </c>
      <c r="H33" s="125">
        <v>1391.3333333333335</v>
      </c>
      <c r="I33" s="125">
        <v>1400.3166666666666</v>
      </c>
      <c r="J33" s="125">
        <v>1405.9833333333336</v>
      </c>
      <c r="K33" s="124">
        <v>1394.65</v>
      </c>
      <c r="L33" s="124">
        <v>1380</v>
      </c>
      <c r="M33" s="124">
        <v>5.2433100000000001</v>
      </c>
    </row>
    <row r="34" spans="1:13">
      <c r="A34" s="66">
        <v>25</v>
      </c>
      <c r="B34" s="124" t="s">
        <v>42</v>
      </c>
      <c r="C34" s="124">
        <v>735.85</v>
      </c>
      <c r="D34" s="125">
        <v>730.01666666666677</v>
      </c>
      <c r="E34" s="125">
        <v>722.38333333333355</v>
      </c>
      <c r="F34" s="125">
        <v>708.91666666666674</v>
      </c>
      <c r="G34" s="125">
        <v>701.28333333333353</v>
      </c>
      <c r="H34" s="125">
        <v>743.48333333333358</v>
      </c>
      <c r="I34" s="125">
        <v>751.11666666666679</v>
      </c>
      <c r="J34" s="125">
        <v>764.5833333333336</v>
      </c>
      <c r="K34" s="124">
        <v>737.65</v>
      </c>
      <c r="L34" s="124">
        <v>716.55</v>
      </c>
      <c r="M34" s="124">
        <v>20.516279999999998</v>
      </c>
    </row>
    <row r="35" spans="1:13">
      <c r="A35" s="66">
        <v>26</v>
      </c>
      <c r="B35" s="124" t="s">
        <v>2017</v>
      </c>
      <c r="C35" s="124">
        <v>1450.4</v>
      </c>
      <c r="D35" s="125">
        <v>1454.6833333333334</v>
      </c>
      <c r="E35" s="125">
        <v>1440.7166666666667</v>
      </c>
      <c r="F35" s="125">
        <v>1431.0333333333333</v>
      </c>
      <c r="G35" s="125">
        <v>1417.0666666666666</v>
      </c>
      <c r="H35" s="125">
        <v>1464.3666666666668</v>
      </c>
      <c r="I35" s="125">
        <v>1478.3333333333335</v>
      </c>
      <c r="J35" s="125">
        <v>1488.0166666666669</v>
      </c>
      <c r="K35" s="124">
        <v>1468.65</v>
      </c>
      <c r="L35" s="124">
        <v>1445</v>
      </c>
      <c r="M35" s="124">
        <v>2.4189400000000001</v>
      </c>
    </row>
    <row r="36" spans="1:13">
      <c r="A36" s="66">
        <v>27</v>
      </c>
      <c r="B36" s="124" t="s">
        <v>43</v>
      </c>
      <c r="C36" s="124">
        <v>733.4</v>
      </c>
      <c r="D36" s="125">
        <v>733.01666666666677</v>
      </c>
      <c r="E36" s="125">
        <v>728.78333333333353</v>
      </c>
      <c r="F36" s="125">
        <v>724.16666666666674</v>
      </c>
      <c r="G36" s="125">
        <v>719.93333333333351</v>
      </c>
      <c r="H36" s="125">
        <v>737.63333333333355</v>
      </c>
      <c r="I36" s="125">
        <v>741.8666666666669</v>
      </c>
      <c r="J36" s="125">
        <v>746.48333333333358</v>
      </c>
      <c r="K36" s="124">
        <v>737.25</v>
      </c>
      <c r="L36" s="124">
        <v>728.4</v>
      </c>
      <c r="M36" s="124">
        <v>77.447940000000003</v>
      </c>
    </row>
    <row r="37" spans="1:13">
      <c r="A37" s="66">
        <v>28</v>
      </c>
      <c r="B37" s="124" t="s">
        <v>44</v>
      </c>
      <c r="C37" s="124">
        <v>2955.7</v>
      </c>
      <c r="D37" s="125">
        <v>2940.1166666666663</v>
      </c>
      <c r="E37" s="125">
        <v>2915.6333333333328</v>
      </c>
      <c r="F37" s="125">
        <v>2875.5666666666666</v>
      </c>
      <c r="G37" s="125">
        <v>2851.083333333333</v>
      </c>
      <c r="H37" s="125">
        <v>2980.1833333333325</v>
      </c>
      <c r="I37" s="125">
        <v>3004.6666666666661</v>
      </c>
      <c r="J37" s="125">
        <v>3044.7333333333322</v>
      </c>
      <c r="K37" s="124">
        <v>2964.6</v>
      </c>
      <c r="L37" s="124">
        <v>2900.05</v>
      </c>
      <c r="M37" s="124">
        <v>7.54427</v>
      </c>
    </row>
    <row r="38" spans="1:13">
      <c r="A38" s="66">
        <v>29</v>
      </c>
      <c r="B38" s="124" t="s">
        <v>187</v>
      </c>
      <c r="C38" s="124">
        <v>2768.3</v>
      </c>
      <c r="D38" s="125">
        <v>2754.6333333333332</v>
      </c>
      <c r="E38" s="125">
        <v>2730.2666666666664</v>
      </c>
      <c r="F38" s="125">
        <v>2692.2333333333331</v>
      </c>
      <c r="G38" s="125">
        <v>2667.8666666666663</v>
      </c>
      <c r="H38" s="125">
        <v>2792.6666666666665</v>
      </c>
      <c r="I38" s="125">
        <v>2817.0333333333333</v>
      </c>
      <c r="J38" s="125">
        <v>2855.0666666666666</v>
      </c>
      <c r="K38" s="124">
        <v>2779</v>
      </c>
      <c r="L38" s="124">
        <v>2716.6</v>
      </c>
      <c r="M38" s="124">
        <v>11.78087</v>
      </c>
    </row>
    <row r="39" spans="1:13">
      <c r="A39" s="66">
        <v>30</v>
      </c>
      <c r="B39" s="124" t="s">
        <v>188</v>
      </c>
      <c r="C39" s="124">
        <v>6616.95</v>
      </c>
      <c r="D39" s="125">
        <v>6602.3166666666666</v>
      </c>
      <c r="E39" s="125">
        <v>6564.6333333333332</v>
      </c>
      <c r="F39" s="125">
        <v>6512.3166666666666</v>
      </c>
      <c r="G39" s="125">
        <v>6474.6333333333332</v>
      </c>
      <c r="H39" s="125">
        <v>6654.6333333333332</v>
      </c>
      <c r="I39" s="125">
        <v>6692.3166666666657</v>
      </c>
      <c r="J39" s="125">
        <v>6744.6333333333332</v>
      </c>
      <c r="K39" s="124">
        <v>6640</v>
      </c>
      <c r="L39" s="124">
        <v>6550</v>
      </c>
      <c r="M39" s="124">
        <v>1.4486699999999999</v>
      </c>
    </row>
    <row r="40" spans="1:13">
      <c r="A40" s="66">
        <v>31</v>
      </c>
      <c r="B40" s="124" t="s">
        <v>521</v>
      </c>
      <c r="C40" s="124">
        <v>904.7</v>
      </c>
      <c r="D40" s="125">
        <v>909.1</v>
      </c>
      <c r="E40" s="125">
        <v>895.7</v>
      </c>
      <c r="F40" s="125">
        <v>886.7</v>
      </c>
      <c r="G40" s="125">
        <v>873.30000000000007</v>
      </c>
      <c r="H40" s="125">
        <v>918.1</v>
      </c>
      <c r="I40" s="125">
        <v>931.49999999999989</v>
      </c>
      <c r="J40" s="125">
        <v>940.5</v>
      </c>
      <c r="K40" s="124">
        <v>922.5</v>
      </c>
      <c r="L40" s="124">
        <v>900.1</v>
      </c>
      <c r="M40" s="124">
        <v>2.6881900000000001</v>
      </c>
    </row>
    <row r="41" spans="1:13">
      <c r="A41" s="66">
        <v>32</v>
      </c>
      <c r="B41" s="124" t="s">
        <v>45</v>
      </c>
      <c r="C41" s="124">
        <v>113.6</v>
      </c>
      <c r="D41" s="125">
        <v>114.5</v>
      </c>
      <c r="E41" s="125">
        <v>112.15</v>
      </c>
      <c r="F41" s="125">
        <v>110.7</v>
      </c>
      <c r="G41" s="125">
        <v>108.35000000000001</v>
      </c>
      <c r="H41" s="125">
        <v>115.95</v>
      </c>
      <c r="I41" s="125">
        <v>118.3</v>
      </c>
      <c r="J41" s="125">
        <v>119.75</v>
      </c>
      <c r="K41" s="124">
        <v>116.85</v>
      </c>
      <c r="L41" s="124">
        <v>113.05</v>
      </c>
      <c r="M41" s="124">
        <v>169.38684000000001</v>
      </c>
    </row>
    <row r="42" spans="1:13">
      <c r="A42" s="66">
        <v>33</v>
      </c>
      <c r="B42" s="124" t="s">
        <v>46</v>
      </c>
      <c r="C42" s="124">
        <v>88.8</v>
      </c>
      <c r="D42" s="125">
        <v>89.533333333333346</v>
      </c>
      <c r="E42" s="125">
        <v>87.666666666666686</v>
      </c>
      <c r="F42" s="125">
        <v>86.533333333333346</v>
      </c>
      <c r="G42" s="125">
        <v>84.666666666666686</v>
      </c>
      <c r="H42" s="125">
        <v>90.666666666666686</v>
      </c>
      <c r="I42" s="125">
        <v>92.533333333333331</v>
      </c>
      <c r="J42" s="125">
        <v>93.666666666666686</v>
      </c>
      <c r="K42" s="124">
        <v>91.4</v>
      </c>
      <c r="L42" s="124">
        <v>88.4</v>
      </c>
      <c r="M42" s="124">
        <v>81.682209999999998</v>
      </c>
    </row>
    <row r="43" spans="1:13">
      <c r="A43" s="66">
        <v>34</v>
      </c>
      <c r="B43" s="124" t="s">
        <v>47</v>
      </c>
      <c r="C43" s="124">
        <v>1328.95</v>
      </c>
      <c r="D43" s="125">
        <v>1334.6833333333334</v>
      </c>
      <c r="E43" s="125">
        <v>1318.9166666666667</v>
      </c>
      <c r="F43" s="125">
        <v>1308.8833333333334</v>
      </c>
      <c r="G43" s="125">
        <v>1293.1166666666668</v>
      </c>
      <c r="H43" s="125">
        <v>1344.7166666666667</v>
      </c>
      <c r="I43" s="125">
        <v>1360.4833333333331</v>
      </c>
      <c r="J43" s="125">
        <v>1370.5166666666667</v>
      </c>
      <c r="K43" s="124">
        <v>1350.45</v>
      </c>
      <c r="L43" s="124">
        <v>1324.65</v>
      </c>
      <c r="M43" s="124">
        <v>7.4604699999999999</v>
      </c>
    </row>
    <row r="44" spans="1:13">
      <c r="A44" s="66">
        <v>35</v>
      </c>
      <c r="B44" s="124" t="s">
        <v>553</v>
      </c>
      <c r="C44" s="124">
        <v>302.35000000000002</v>
      </c>
      <c r="D44" s="125">
        <v>301.01666666666665</v>
      </c>
      <c r="E44" s="125">
        <v>298.0333333333333</v>
      </c>
      <c r="F44" s="125">
        <v>293.71666666666664</v>
      </c>
      <c r="G44" s="125">
        <v>290.73333333333329</v>
      </c>
      <c r="H44" s="125">
        <v>305.33333333333331</v>
      </c>
      <c r="I44" s="125">
        <v>308.31666666666666</v>
      </c>
      <c r="J44" s="125">
        <v>312.63333333333333</v>
      </c>
      <c r="K44" s="124">
        <v>304</v>
      </c>
      <c r="L44" s="124">
        <v>296.7</v>
      </c>
      <c r="M44" s="124">
        <v>7.66371</v>
      </c>
    </row>
    <row r="45" spans="1:13">
      <c r="A45" s="66">
        <v>36</v>
      </c>
      <c r="B45" s="124" t="s">
        <v>189</v>
      </c>
      <c r="C45" s="124">
        <v>87.2</v>
      </c>
      <c r="D45" s="125">
        <v>87.666666666666671</v>
      </c>
      <c r="E45" s="125">
        <v>86.333333333333343</v>
      </c>
      <c r="F45" s="125">
        <v>85.466666666666669</v>
      </c>
      <c r="G45" s="125">
        <v>84.13333333333334</v>
      </c>
      <c r="H45" s="125">
        <v>88.533333333333346</v>
      </c>
      <c r="I45" s="125">
        <v>89.866666666666688</v>
      </c>
      <c r="J45" s="125">
        <v>90.733333333333348</v>
      </c>
      <c r="K45" s="124">
        <v>89</v>
      </c>
      <c r="L45" s="124">
        <v>86.8</v>
      </c>
      <c r="M45" s="124">
        <v>121.03502</v>
      </c>
    </row>
    <row r="46" spans="1:13">
      <c r="A46" s="66">
        <v>37</v>
      </c>
      <c r="B46" s="124" t="s">
        <v>1832</v>
      </c>
      <c r="C46" s="124">
        <v>953.35</v>
      </c>
      <c r="D46" s="125">
        <v>954.51666666666677</v>
      </c>
      <c r="E46" s="125">
        <v>947.13333333333355</v>
      </c>
      <c r="F46" s="125">
        <v>940.91666666666674</v>
      </c>
      <c r="G46" s="125">
        <v>933.53333333333353</v>
      </c>
      <c r="H46" s="125">
        <v>960.73333333333358</v>
      </c>
      <c r="I46" s="125">
        <v>968.11666666666679</v>
      </c>
      <c r="J46" s="125">
        <v>974.3333333333336</v>
      </c>
      <c r="K46" s="124">
        <v>961.9</v>
      </c>
      <c r="L46" s="124">
        <v>948.3</v>
      </c>
      <c r="M46" s="124">
        <v>2.2053799999999999</v>
      </c>
    </row>
    <row r="47" spans="1:13">
      <c r="A47" s="66">
        <v>38</v>
      </c>
      <c r="B47" s="124" t="s">
        <v>48</v>
      </c>
      <c r="C47" s="124">
        <v>507.35</v>
      </c>
      <c r="D47" s="125">
        <v>508.66666666666669</v>
      </c>
      <c r="E47" s="125">
        <v>500.78333333333342</v>
      </c>
      <c r="F47" s="125">
        <v>494.21666666666675</v>
      </c>
      <c r="G47" s="125">
        <v>486.33333333333348</v>
      </c>
      <c r="H47" s="125">
        <v>515.23333333333335</v>
      </c>
      <c r="I47" s="125">
        <v>523.11666666666667</v>
      </c>
      <c r="J47" s="125">
        <v>529.68333333333328</v>
      </c>
      <c r="K47" s="124">
        <v>516.54999999999995</v>
      </c>
      <c r="L47" s="124">
        <v>502.1</v>
      </c>
      <c r="M47" s="124">
        <v>12.00535</v>
      </c>
    </row>
    <row r="48" spans="1:13">
      <c r="A48" s="66">
        <v>39</v>
      </c>
      <c r="B48" s="124" t="s">
        <v>50</v>
      </c>
      <c r="C48" s="124">
        <v>67.099999999999994</v>
      </c>
      <c r="D48" s="125">
        <v>67.166666666666671</v>
      </c>
      <c r="E48" s="125">
        <v>66.433333333333337</v>
      </c>
      <c r="F48" s="125">
        <v>65.766666666666666</v>
      </c>
      <c r="G48" s="125">
        <v>65.033333333333331</v>
      </c>
      <c r="H48" s="125">
        <v>67.833333333333343</v>
      </c>
      <c r="I48" s="125">
        <v>68.566666666666663</v>
      </c>
      <c r="J48" s="125">
        <v>69.233333333333348</v>
      </c>
      <c r="K48" s="124">
        <v>67.900000000000006</v>
      </c>
      <c r="L48" s="124">
        <v>66.5</v>
      </c>
      <c r="M48" s="124">
        <v>93.359679999999997</v>
      </c>
    </row>
    <row r="49" spans="1:13">
      <c r="A49" s="66">
        <v>40</v>
      </c>
      <c r="B49" s="124" t="s">
        <v>53</v>
      </c>
      <c r="C49" s="124">
        <v>367.35</v>
      </c>
      <c r="D49" s="125">
        <v>367.8</v>
      </c>
      <c r="E49" s="125">
        <v>364.20000000000005</v>
      </c>
      <c r="F49" s="125">
        <v>361.05</v>
      </c>
      <c r="G49" s="125">
        <v>357.45000000000005</v>
      </c>
      <c r="H49" s="125">
        <v>370.95000000000005</v>
      </c>
      <c r="I49" s="125">
        <v>374.55000000000007</v>
      </c>
      <c r="J49" s="125">
        <v>377.70000000000005</v>
      </c>
      <c r="K49" s="124">
        <v>371.4</v>
      </c>
      <c r="L49" s="124">
        <v>364.65</v>
      </c>
      <c r="M49" s="124">
        <v>28.12574</v>
      </c>
    </row>
    <row r="50" spans="1:13">
      <c r="A50" s="66">
        <v>41</v>
      </c>
      <c r="B50" s="124" t="s">
        <v>49</v>
      </c>
      <c r="C50" s="124">
        <v>308.7</v>
      </c>
      <c r="D50" s="125">
        <v>309.45</v>
      </c>
      <c r="E50" s="125">
        <v>306.89999999999998</v>
      </c>
      <c r="F50" s="125">
        <v>305.09999999999997</v>
      </c>
      <c r="G50" s="125">
        <v>302.54999999999995</v>
      </c>
      <c r="H50" s="125">
        <v>311.25</v>
      </c>
      <c r="I50" s="125">
        <v>313.80000000000007</v>
      </c>
      <c r="J50" s="125">
        <v>315.60000000000002</v>
      </c>
      <c r="K50" s="124">
        <v>312</v>
      </c>
      <c r="L50" s="124">
        <v>307.64999999999998</v>
      </c>
      <c r="M50" s="124">
        <v>40.029470000000003</v>
      </c>
    </row>
    <row r="51" spans="1:13">
      <c r="A51" s="66">
        <v>42</v>
      </c>
      <c r="B51" s="124" t="s">
        <v>190</v>
      </c>
      <c r="C51" s="124">
        <v>305.5</v>
      </c>
      <c r="D51" s="125">
        <v>306.51666666666665</v>
      </c>
      <c r="E51" s="125">
        <v>303.0333333333333</v>
      </c>
      <c r="F51" s="125">
        <v>300.56666666666666</v>
      </c>
      <c r="G51" s="125">
        <v>297.08333333333331</v>
      </c>
      <c r="H51" s="125">
        <v>308.98333333333329</v>
      </c>
      <c r="I51" s="125">
        <v>312.46666666666664</v>
      </c>
      <c r="J51" s="125">
        <v>314.93333333333328</v>
      </c>
      <c r="K51" s="124">
        <v>310</v>
      </c>
      <c r="L51" s="124">
        <v>304.05</v>
      </c>
      <c r="M51" s="124">
        <v>21.753869999999999</v>
      </c>
    </row>
    <row r="52" spans="1:13">
      <c r="A52" s="66">
        <v>43</v>
      </c>
      <c r="B52" s="124" t="s">
        <v>51</v>
      </c>
      <c r="C52" s="124">
        <v>614.79999999999995</v>
      </c>
      <c r="D52" s="125">
        <v>615.30000000000007</v>
      </c>
      <c r="E52" s="125">
        <v>611.10000000000014</v>
      </c>
      <c r="F52" s="125">
        <v>607.40000000000009</v>
      </c>
      <c r="G52" s="125">
        <v>603.20000000000016</v>
      </c>
      <c r="H52" s="125">
        <v>619.00000000000011</v>
      </c>
      <c r="I52" s="125">
        <v>623.20000000000016</v>
      </c>
      <c r="J52" s="125">
        <v>626.90000000000009</v>
      </c>
      <c r="K52" s="124">
        <v>619.5</v>
      </c>
      <c r="L52" s="124">
        <v>611.6</v>
      </c>
      <c r="M52" s="124">
        <v>13.55805</v>
      </c>
    </row>
    <row r="53" spans="1:13">
      <c r="A53" s="66">
        <v>44</v>
      </c>
      <c r="B53" s="124" t="s">
        <v>52</v>
      </c>
      <c r="C53" s="124">
        <v>18429.849999999999</v>
      </c>
      <c r="D53" s="125">
        <v>18382.366666666665</v>
      </c>
      <c r="E53" s="125">
        <v>18247.48333333333</v>
      </c>
      <c r="F53" s="125">
        <v>18065.116666666665</v>
      </c>
      <c r="G53" s="125">
        <v>17930.23333333333</v>
      </c>
      <c r="H53" s="125">
        <v>18564.73333333333</v>
      </c>
      <c r="I53" s="125">
        <v>18699.616666666669</v>
      </c>
      <c r="J53" s="125">
        <v>18881.98333333333</v>
      </c>
      <c r="K53" s="124">
        <v>18517.25</v>
      </c>
      <c r="L53" s="124">
        <v>18200</v>
      </c>
      <c r="M53" s="124">
        <v>0.11836000000000001</v>
      </c>
    </row>
    <row r="54" spans="1:13">
      <c r="A54" s="66">
        <v>45</v>
      </c>
      <c r="B54" s="124" t="s">
        <v>191</v>
      </c>
      <c r="C54" s="124">
        <v>3071.2</v>
      </c>
      <c r="D54" s="125">
        <v>3057.2333333333336</v>
      </c>
      <c r="E54" s="125">
        <v>3034.9666666666672</v>
      </c>
      <c r="F54" s="125">
        <v>2998.7333333333336</v>
      </c>
      <c r="G54" s="125">
        <v>2976.4666666666672</v>
      </c>
      <c r="H54" s="125">
        <v>3093.4666666666672</v>
      </c>
      <c r="I54" s="125">
        <v>3115.7333333333336</v>
      </c>
      <c r="J54" s="125">
        <v>3151.9666666666672</v>
      </c>
      <c r="K54" s="124">
        <v>3079.5</v>
      </c>
      <c r="L54" s="124">
        <v>3021</v>
      </c>
      <c r="M54" s="124">
        <v>1.9065099999999999</v>
      </c>
    </row>
    <row r="55" spans="1:13">
      <c r="A55" s="66">
        <v>46</v>
      </c>
      <c r="B55" s="124" t="s">
        <v>192</v>
      </c>
      <c r="C55" s="124">
        <v>1434.65</v>
      </c>
      <c r="D55" s="125">
        <v>1457.1333333333332</v>
      </c>
      <c r="E55" s="125">
        <v>1401.1666666666665</v>
      </c>
      <c r="F55" s="125">
        <v>1367.6833333333334</v>
      </c>
      <c r="G55" s="125">
        <v>1311.7166666666667</v>
      </c>
      <c r="H55" s="125">
        <v>1490.6166666666663</v>
      </c>
      <c r="I55" s="125">
        <v>1546.583333333333</v>
      </c>
      <c r="J55" s="125">
        <v>1580.0666666666662</v>
      </c>
      <c r="K55" s="124">
        <v>1513.1</v>
      </c>
      <c r="L55" s="124">
        <v>1423.65</v>
      </c>
      <c r="M55" s="124">
        <v>0.35610999999999998</v>
      </c>
    </row>
    <row r="56" spans="1:13">
      <c r="A56" s="66">
        <v>47</v>
      </c>
      <c r="B56" s="124" t="s">
        <v>193</v>
      </c>
      <c r="C56" s="124">
        <v>324.95</v>
      </c>
      <c r="D56" s="125">
        <v>328.38333333333338</v>
      </c>
      <c r="E56" s="125">
        <v>320.76666666666677</v>
      </c>
      <c r="F56" s="125">
        <v>316.58333333333337</v>
      </c>
      <c r="G56" s="125">
        <v>308.96666666666675</v>
      </c>
      <c r="H56" s="125">
        <v>332.56666666666678</v>
      </c>
      <c r="I56" s="125">
        <v>340.18333333333345</v>
      </c>
      <c r="J56" s="125">
        <v>344.36666666666679</v>
      </c>
      <c r="K56" s="124">
        <v>336</v>
      </c>
      <c r="L56" s="124">
        <v>324.2</v>
      </c>
      <c r="M56" s="124">
        <v>5.9903700000000004</v>
      </c>
    </row>
    <row r="57" spans="1:13">
      <c r="A57" s="66">
        <v>48</v>
      </c>
      <c r="B57" s="124" t="s">
        <v>54</v>
      </c>
      <c r="C57" s="124">
        <v>254</v>
      </c>
      <c r="D57" s="125">
        <v>255.04999999999998</v>
      </c>
      <c r="E57" s="125">
        <v>251.79999999999995</v>
      </c>
      <c r="F57" s="125">
        <v>249.59999999999997</v>
      </c>
      <c r="G57" s="125">
        <v>246.34999999999994</v>
      </c>
      <c r="H57" s="125">
        <v>257.25</v>
      </c>
      <c r="I57" s="125">
        <v>260.5</v>
      </c>
      <c r="J57" s="125">
        <v>262.7</v>
      </c>
      <c r="K57" s="124">
        <v>258.3</v>
      </c>
      <c r="L57" s="124">
        <v>252.85</v>
      </c>
      <c r="M57" s="124">
        <v>36.466180000000001</v>
      </c>
    </row>
    <row r="58" spans="1:13">
      <c r="A58" s="66">
        <v>49</v>
      </c>
      <c r="B58" s="124" t="s">
        <v>230</v>
      </c>
      <c r="C58" s="124">
        <v>161.80000000000001</v>
      </c>
      <c r="D58" s="125">
        <v>162.29999999999998</v>
      </c>
      <c r="E58" s="125">
        <v>160.59999999999997</v>
      </c>
      <c r="F58" s="125">
        <v>159.39999999999998</v>
      </c>
      <c r="G58" s="125">
        <v>157.69999999999996</v>
      </c>
      <c r="H58" s="125">
        <v>163.49999999999997</v>
      </c>
      <c r="I58" s="125">
        <v>165.19999999999996</v>
      </c>
      <c r="J58" s="125">
        <v>166.39999999999998</v>
      </c>
      <c r="K58" s="124">
        <v>164</v>
      </c>
      <c r="L58" s="124">
        <v>161.1</v>
      </c>
      <c r="M58" s="124">
        <v>8.7113499999999995</v>
      </c>
    </row>
    <row r="59" spans="1:13">
      <c r="A59" s="66">
        <v>50</v>
      </c>
      <c r="B59" s="124" t="s">
        <v>614</v>
      </c>
      <c r="C59" s="124">
        <v>32.950000000000003</v>
      </c>
      <c r="D59" s="125">
        <v>32.800000000000004</v>
      </c>
      <c r="E59" s="125">
        <v>31.650000000000006</v>
      </c>
      <c r="F59" s="125">
        <v>30.35</v>
      </c>
      <c r="G59" s="125">
        <v>29.200000000000003</v>
      </c>
      <c r="H59" s="125">
        <v>34.100000000000009</v>
      </c>
      <c r="I59" s="125">
        <v>35.25</v>
      </c>
      <c r="J59" s="125">
        <v>36.550000000000011</v>
      </c>
      <c r="K59" s="124">
        <v>33.950000000000003</v>
      </c>
      <c r="L59" s="124">
        <v>31.5</v>
      </c>
      <c r="M59" s="124">
        <v>19.834890000000001</v>
      </c>
    </row>
    <row r="60" spans="1:13">
      <c r="A60" s="66">
        <v>51</v>
      </c>
      <c r="B60" s="124" t="s">
        <v>55</v>
      </c>
      <c r="C60" s="124">
        <v>856.3</v>
      </c>
      <c r="D60" s="125">
        <v>853.31666666666661</v>
      </c>
      <c r="E60" s="125">
        <v>845.58333333333326</v>
      </c>
      <c r="F60" s="125">
        <v>834.86666666666667</v>
      </c>
      <c r="G60" s="125">
        <v>827.13333333333333</v>
      </c>
      <c r="H60" s="125">
        <v>864.03333333333319</v>
      </c>
      <c r="I60" s="125">
        <v>871.76666666666654</v>
      </c>
      <c r="J60" s="125">
        <v>882.48333333333312</v>
      </c>
      <c r="K60" s="124">
        <v>861.05</v>
      </c>
      <c r="L60" s="124">
        <v>842.6</v>
      </c>
      <c r="M60" s="124">
        <v>3.5597500000000002</v>
      </c>
    </row>
    <row r="61" spans="1:13">
      <c r="A61" s="66">
        <v>52</v>
      </c>
      <c r="B61" s="124" t="s">
        <v>629</v>
      </c>
      <c r="C61" s="124">
        <v>1289.2</v>
      </c>
      <c r="D61" s="125">
        <v>1296.3666666666668</v>
      </c>
      <c r="E61" s="125">
        <v>1279.8833333333337</v>
      </c>
      <c r="F61" s="125">
        <v>1270.5666666666668</v>
      </c>
      <c r="G61" s="125">
        <v>1254.0833333333337</v>
      </c>
      <c r="H61" s="125">
        <v>1305.6833333333336</v>
      </c>
      <c r="I61" s="125">
        <v>1322.1666666666667</v>
      </c>
      <c r="J61" s="125">
        <v>1331.4833333333336</v>
      </c>
      <c r="K61" s="124">
        <v>1312.85</v>
      </c>
      <c r="L61" s="124">
        <v>1287.05</v>
      </c>
      <c r="M61" s="124">
        <v>1.6115999999999999</v>
      </c>
    </row>
    <row r="62" spans="1:13">
      <c r="A62" s="66">
        <v>53</v>
      </c>
      <c r="B62" s="124" t="s">
        <v>57</v>
      </c>
      <c r="C62" s="124">
        <v>539.95000000000005</v>
      </c>
      <c r="D62" s="125">
        <v>540.5333333333333</v>
      </c>
      <c r="E62" s="125">
        <v>537.66666666666663</v>
      </c>
      <c r="F62" s="125">
        <v>535.38333333333333</v>
      </c>
      <c r="G62" s="125">
        <v>532.51666666666665</v>
      </c>
      <c r="H62" s="125">
        <v>542.81666666666661</v>
      </c>
      <c r="I62" s="125">
        <v>545.68333333333339</v>
      </c>
      <c r="J62" s="125">
        <v>547.96666666666658</v>
      </c>
      <c r="K62" s="124">
        <v>543.4</v>
      </c>
      <c r="L62" s="124">
        <v>538.25</v>
      </c>
      <c r="M62" s="124">
        <v>26.187670000000001</v>
      </c>
    </row>
    <row r="63" spans="1:13">
      <c r="A63" s="66">
        <v>54</v>
      </c>
      <c r="B63" s="124" t="s">
        <v>58</v>
      </c>
      <c r="C63" s="124">
        <v>234.9</v>
      </c>
      <c r="D63" s="125">
        <v>234</v>
      </c>
      <c r="E63" s="125">
        <v>230.5</v>
      </c>
      <c r="F63" s="125">
        <v>226.1</v>
      </c>
      <c r="G63" s="125">
        <v>222.6</v>
      </c>
      <c r="H63" s="125">
        <v>238.4</v>
      </c>
      <c r="I63" s="125">
        <v>241.9</v>
      </c>
      <c r="J63" s="125">
        <v>246.3</v>
      </c>
      <c r="K63" s="124">
        <v>237.5</v>
      </c>
      <c r="L63" s="124">
        <v>229.6</v>
      </c>
      <c r="M63" s="124">
        <v>128.03612000000001</v>
      </c>
    </row>
    <row r="64" spans="1:13">
      <c r="A64" s="66">
        <v>55</v>
      </c>
      <c r="B64" s="124" t="s">
        <v>59</v>
      </c>
      <c r="C64" s="124">
        <v>1251.7</v>
      </c>
      <c r="D64" s="125">
        <v>1256.25</v>
      </c>
      <c r="E64" s="125">
        <v>1242.5</v>
      </c>
      <c r="F64" s="125">
        <v>1233.3</v>
      </c>
      <c r="G64" s="125">
        <v>1219.55</v>
      </c>
      <c r="H64" s="125">
        <v>1265.45</v>
      </c>
      <c r="I64" s="125">
        <v>1279.2</v>
      </c>
      <c r="J64" s="125">
        <v>1288.4000000000001</v>
      </c>
      <c r="K64" s="124">
        <v>1270</v>
      </c>
      <c r="L64" s="124">
        <v>1247.05</v>
      </c>
      <c r="M64" s="124">
        <v>3.4758900000000001</v>
      </c>
    </row>
    <row r="65" spans="1:13">
      <c r="A65" s="66">
        <v>56</v>
      </c>
      <c r="B65" s="124" t="s">
        <v>194</v>
      </c>
      <c r="C65" s="124">
        <v>488.45</v>
      </c>
      <c r="D65" s="125">
        <v>486.93333333333339</v>
      </c>
      <c r="E65" s="125">
        <v>483.86666666666679</v>
      </c>
      <c r="F65" s="125">
        <v>479.28333333333342</v>
      </c>
      <c r="G65" s="125">
        <v>476.21666666666681</v>
      </c>
      <c r="H65" s="125">
        <v>491.51666666666677</v>
      </c>
      <c r="I65" s="125">
        <v>494.58333333333337</v>
      </c>
      <c r="J65" s="125">
        <v>499.16666666666674</v>
      </c>
      <c r="K65" s="124">
        <v>490</v>
      </c>
      <c r="L65" s="124">
        <v>482.35</v>
      </c>
      <c r="M65" s="124">
        <v>7.4734400000000001</v>
      </c>
    </row>
    <row r="66" spans="1:13">
      <c r="A66" s="66">
        <v>57</v>
      </c>
      <c r="B66" s="124" t="s">
        <v>640</v>
      </c>
      <c r="C66" s="124">
        <v>480.7</v>
      </c>
      <c r="D66" s="125">
        <v>477.08333333333331</v>
      </c>
      <c r="E66" s="125">
        <v>472.16666666666663</v>
      </c>
      <c r="F66" s="125">
        <v>463.63333333333333</v>
      </c>
      <c r="G66" s="125">
        <v>458.71666666666664</v>
      </c>
      <c r="H66" s="125">
        <v>485.61666666666662</v>
      </c>
      <c r="I66" s="125">
        <v>490.53333333333325</v>
      </c>
      <c r="J66" s="125">
        <v>499.06666666666661</v>
      </c>
      <c r="K66" s="124">
        <v>482</v>
      </c>
      <c r="L66" s="124">
        <v>468.55</v>
      </c>
      <c r="M66" s="124">
        <v>2.2533799999999999</v>
      </c>
    </row>
    <row r="67" spans="1:13">
      <c r="A67" s="66">
        <v>58</v>
      </c>
      <c r="B67" s="124" t="s">
        <v>652</v>
      </c>
      <c r="C67" s="124">
        <v>220.55</v>
      </c>
      <c r="D67" s="125">
        <v>219.20000000000002</v>
      </c>
      <c r="E67" s="125">
        <v>216.90000000000003</v>
      </c>
      <c r="F67" s="125">
        <v>213.25000000000003</v>
      </c>
      <c r="G67" s="125">
        <v>210.95000000000005</v>
      </c>
      <c r="H67" s="125">
        <v>222.85000000000002</v>
      </c>
      <c r="I67" s="125">
        <v>225.15000000000003</v>
      </c>
      <c r="J67" s="125">
        <v>228.8</v>
      </c>
      <c r="K67" s="124">
        <v>221.5</v>
      </c>
      <c r="L67" s="124">
        <v>215.55</v>
      </c>
      <c r="M67" s="124">
        <v>2.7088999999999999</v>
      </c>
    </row>
    <row r="68" spans="1:13">
      <c r="A68" s="66">
        <v>59</v>
      </c>
      <c r="B68" s="124" t="s">
        <v>344</v>
      </c>
      <c r="C68" s="124">
        <v>730.4</v>
      </c>
      <c r="D68" s="125">
        <v>734.4</v>
      </c>
      <c r="E68" s="125">
        <v>724.09999999999991</v>
      </c>
      <c r="F68" s="125">
        <v>717.8</v>
      </c>
      <c r="G68" s="125">
        <v>707.49999999999989</v>
      </c>
      <c r="H68" s="125">
        <v>740.69999999999993</v>
      </c>
      <c r="I68" s="125">
        <v>750.99999999999989</v>
      </c>
      <c r="J68" s="125">
        <v>757.3</v>
      </c>
      <c r="K68" s="124">
        <v>744.7</v>
      </c>
      <c r="L68" s="124">
        <v>728.1</v>
      </c>
      <c r="M68" s="124">
        <v>2.0135299999999998</v>
      </c>
    </row>
    <row r="69" spans="1:13">
      <c r="A69" s="66">
        <v>60</v>
      </c>
      <c r="B69" s="124" t="s">
        <v>63</v>
      </c>
      <c r="C69" s="124">
        <v>175.35</v>
      </c>
      <c r="D69" s="125">
        <v>175.30000000000004</v>
      </c>
      <c r="E69" s="125">
        <v>173.85000000000008</v>
      </c>
      <c r="F69" s="125">
        <v>172.35000000000005</v>
      </c>
      <c r="G69" s="125">
        <v>170.90000000000009</v>
      </c>
      <c r="H69" s="125">
        <v>176.80000000000007</v>
      </c>
      <c r="I69" s="125">
        <v>178.25000000000006</v>
      </c>
      <c r="J69" s="125">
        <v>179.75000000000006</v>
      </c>
      <c r="K69" s="124">
        <v>176.75</v>
      </c>
      <c r="L69" s="124">
        <v>173.8</v>
      </c>
      <c r="M69" s="124">
        <v>30.05893</v>
      </c>
    </row>
    <row r="70" spans="1:13">
      <c r="A70" s="66">
        <v>61</v>
      </c>
      <c r="B70" s="124" t="s">
        <v>60</v>
      </c>
      <c r="C70" s="124">
        <v>432.2</v>
      </c>
      <c r="D70" s="125">
        <v>432.84999999999997</v>
      </c>
      <c r="E70" s="125">
        <v>430.14999999999992</v>
      </c>
      <c r="F70" s="125">
        <v>428.09999999999997</v>
      </c>
      <c r="G70" s="125">
        <v>425.39999999999992</v>
      </c>
      <c r="H70" s="125">
        <v>434.89999999999992</v>
      </c>
      <c r="I70" s="125">
        <v>437.59999999999997</v>
      </c>
      <c r="J70" s="125">
        <v>439.64999999999992</v>
      </c>
      <c r="K70" s="124">
        <v>435.55</v>
      </c>
      <c r="L70" s="124">
        <v>430.8</v>
      </c>
      <c r="M70" s="124">
        <v>8.3286300000000004</v>
      </c>
    </row>
    <row r="71" spans="1:13">
      <c r="A71" s="66">
        <v>62</v>
      </c>
      <c r="B71" s="124" t="s">
        <v>231</v>
      </c>
      <c r="C71" s="124">
        <v>139.85</v>
      </c>
      <c r="D71" s="125">
        <v>140.98333333333335</v>
      </c>
      <c r="E71" s="125">
        <v>137.7166666666667</v>
      </c>
      <c r="F71" s="125">
        <v>135.58333333333334</v>
      </c>
      <c r="G71" s="125">
        <v>132.31666666666669</v>
      </c>
      <c r="H71" s="125">
        <v>143.1166666666667</v>
      </c>
      <c r="I71" s="125">
        <v>146.38333333333335</v>
      </c>
      <c r="J71" s="125">
        <v>148.51666666666671</v>
      </c>
      <c r="K71" s="124">
        <v>144.25</v>
      </c>
      <c r="L71" s="124">
        <v>138.85</v>
      </c>
      <c r="M71" s="124">
        <v>133.28309999999999</v>
      </c>
    </row>
    <row r="72" spans="1:13">
      <c r="A72" s="66">
        <v>63</v>
      </c>
      <c r="B72" s="124" t="s">
        <v>61</v>
      </c>
      <c r="C72" s="124">
        <v>37.299999999999997</v>
      </c>
      <c r="D72" s="125">
        <v>37.75</v>
      </c>
      <c r="E72" s="125">
        <v>36.65</v>
      </c>
      <c r="F72" s="125">
        <v>36</v>
      </c>
      <c r="G72" s="125">
        <v>34.9</v>
      </c>
      <c r="H72" s="125">
        <v>38.4</v>
      </c>
      <c r="I72" s="125">
        <v>39.499999999999993</v>
      </c>
      <c r="J72" s="125">
        <v>40.15</v>
      </c>
      <c r="K72" s="124">
        <v>38.85</v>
      </c>
      <c r="L72" s="124">
        <v>37.1</v>
      </c>
      <c r="M72" s="124">
        <v>122.26163</v>
      </c>
    </row>
    <row r="73" spans="1:13">
      <c r="A73" s="66">
        <v>64</v>
      </c>
      <c r="B73" s="124" t="s">
        <v>62</v>
      </c>
      <c r="C73" s="124">
        <v>1647.4</v>
      </c>
      <c r="D73" s="125">
        <v>1649.7666666666667</v>
      </c>
      <c r="E73" s="125">
        <v>1633.6333333333332</v>
      </c>
      <c r="F73" s="125">
        <v>1619.8666666666666</v>
      </c>
      <c r="G73" s="125">
        <v>1603.7333333333331</v>
      </c>
      <c r="H73" s="125">
        <v>1663.5333333333333</v>
      </c>
      <c r="I73" s="125">
        <v>1679.666666666667</v>
      </c>
      <c r="J73" s="125">
        <v>1693.4333333333334</v>
      </c>
      <c r="K73" s="124">
        <v>1665.9</v>
      </c>
      <c r="L73" s="124">
        <v>1636</v>
      </c>
      <c r="M73" s="124">
        <v>4.2868300000000001</v>
      </c>
    </row>
    <row r="74" spans="1:13">
      <c r="A74" s="66">
        <v>65</v>
      </c>
      <c r="B74" s="124" t="s">
        <v>1067</v>
      </c>
      <c r="C74" s="124">
        <v>1018.2</v>
      </c>
      <c r="D74" s="125">
        <v>1014.7000000000002</v>
      </c>
      <c r="E74" s="125">
        <v>1004.4500000000003</v>
      </c>
      <c r="F74" s="125">
        <v>990.70000000000016</v>
      </c>
      <c r="G74" s="125">
        <v>980.45000000000027</v>
      </c>
      <c r="H74" s="125">
        <v>1028.4500000000003</v>
      </c>
      <c r="I74" s="125">
        <v>1038.7</v>
      </c>
      <c r="J74" s="125">
        <v>1052.4500000000003</v>
      </c>
      <c r="K74" s="124">
        <v>1024.95</v>
      </c>
      <c r="L74" s="124">
        <v>1000.95</v>
      </c>
      <c r="M74" s="124">
        <v>0.44974999999999998</v>
      </c>
    </row>
    <row r="75" spans="1:13">
      <c r="A75" s="66">
        <v>66</v>
      </c>
      <c r="B75" s="124" t="s">
        <v>64</v>
      </c>
      <c r="C75" s="124">
        <v>2615.0500000000002</v>
      </c>
      <c r="D75" s="125">
        <v>2635.8333333333335</v>
      </c>
      <c r="E75" s="125">
        <v>2585.7166666666672</v>
      </c>
      <c r="F75" s="125">
        <v>2556.3833333333337</v>
      </c>
      <c r="G75" s="125">
        <v>2506.2666666666673</v>
      </c>
      <c r="H75" s="125">
        <v>2665.166666666667</v>
      </c>
      <c r="I75" s="125">
        <v>2715.2833333333328</v>
      </c>
      <c r="J75" s="125">
        <v>2744.6166666666668</v>
      </c>
      <c r="K75" s="124">
        <v>2685.95</v>
      </c>
      <c r="L75" s="124">
        <v>2606.5</v>
      </c>
      <c r="M75" s="124">
        <v>6.8480600000000003</v>
      </c>
    </row>
    <row r="76" spans="1:13">
      <c r="A76" s="66">
        <v>67</v>
      </c>
      <c r="B76" s="124" t="s">
        <v>708</v>
      </c>
      <c r="C76" s="124">
        <v>162.5</v>
      </c>
      <c r="D76" s="125">
        <v>162.5</v>
      </c>
      <c r="E76" s="125">
        <v>161.05000000000001</v>
      </c>
      <c r="F76" s="125">
        <v>159.60000000000002</v>
      </c>
      <c r="G76" s="125">
        <v>158.15000000000003</v>
      </c>
      <c r="H76" s="125">
        <v>163.95</v>
      </c>
      <c r="I76" s="125">
        <v>165.39999999999998</v>
      </c>
      <c r="J76" s="125">
        <v>166.84999999999997</v>
      </c>
      <c r="K76" s="124">
        <v>163.95</v>
      </c>
      <c r="L76" s="124">
        <v>161.05000000000001</v>
      </c>
      <c r="M76" s="124">
        <v>23.84564</v>
      </c>
    </row>
    <row r="77" spans="1:13">
      <c r="A77" s="66">
        <v>68</v>
      </c>
      <c r="B77" s="124" t="s">
        <v>65</v>
      </c>
      <c r="C77" s="124">
        <v>21871.05</v>
      </c>
      <c r="D77" s="125">
        <v>21788.183333333334</v>
      </c>
      <c r="E77" s="125">
        <v>21482.916666666668</v>
      </c>
      <c r="F77" s="125">
        <v>21094.783333333333</v>
      </c>
      <c r="G77" s="125">
        <v>20789.516666666666</v>
      </c>
      <c r="H77" s="125">
        <v>22176.316666666669</v>
      </c>
      <c r="I77" s="125">
        <v>22481.583333333332</v>
      </c>
      <c r="J77" s="125">
        <v>22869.716666666671</v>
      </c>
      <c r="K77" s="124">
        <v>22093.45</v>
      </c>
      <c r="L77" s="124">
        <v>21400.05</v>
      </c>
      <c r="M77" s="124">
        <v>1.9579200000000001</v>
      </c>
    </row>
    <row r="78" spans="1:13">
      <c r="A78" s="66">
        <v>69</v>
      </c>
      <c r="B78" s="124" t="s">
        <v>195</v>
      </c>
      <c r="C78" s="124">
        <v>383.1</v>
      </c>
      <c r="D78" s="125">
        <v>386.35000000000008</v>
      </c>
      <c r="E78" s="125">
        <v>377.85000000000014</v>
      </c>
      <c r="F78" s="125">
        <v>372.60000000000008</v>
      </c>
      <c r="G78" s="125">
        <v>364.10000000000014</v>
      </c>
      <c r="H78" s="125">
        <v>391.60000000000014</v>
      </c>
      <c r="I78" s="125">
        <v>400.1</v>
      </c>
      <c r="J78" s="125">
        <v>405.35000000000014</v>
      </c>
      <c r="K78" s="124">
        <v>394.85</v>
      </c>
      <c r="L78" s="124">
        <v>381.1</v>
      </c>
      <c r="M78" s="124">
        <v>6.2065299999999999</v>
      </c>
    </row>
    <row r="79" spans="1:13">
      <c r="A79" s="66">
        <v>70</v>
      </c>
      <c r="B79" s="124" t="s">
        <v>1912</v>
      </c>
      <c r="C79" s="124">
        <v>1168.55</v>
      </c>
      <c r="D79" s="125">
        <v>1170.1499999999999</v>
      </c>
      <c r="E79" s="125">
        <v>1160.3999999999996</v>
      </c>
      <c r="F79" s="125">
        <v>1152.2499999999998</v>
      </c>
      <c r="G79" s="125">
        <v>1142.4999999999995</v>
      </c>
      <c r="H79" s="125">
        <v>1178.2999999999997</v>
      </c>
      <c r="I79" s="125">
        <v>1188.0500000000002</v>
      </c>
      <c r="J79" s="125">
        <v>1196.1999999999998</v>
      </c>
      <c r="K79" s="124">
        <v>1179.9000000000001</v>
      </c>
      <c r="L79" s="124">
        <v>1162</v>
      </c>
      <c r="M79" s="124">
        <v>9.1605100000000004</v>
      </c>
    </row>
    <row r="80" spans="1:13">
      <c r="A80" s="66">
        <v>71</v>
      </c>
      <c r="B80" s="124" t="s">
        <v>66</v>
      </c>
      <c r="C80" s="124">
        <v>110.5</v>
      </c>
      <c r="D80" s="125">
        <v>111.06666666666668</v>
      </c>
      <c r="E80" s="125">
        <v>108.83333333333336</v>
      </c>
      <c r="F80" s="125">
        <v>107.16666666666669</v>
      </c>
      <c r="G80" s="125">
        <v>104.93333333333337</v>
      </c>
      <c r="H80" s="125">
        <v>112.73333333333335</v>
      </c>
      <c r="I80" s="125">
        <v>114.96666666666667</v>
      </c>
      <c r="J80" s="125">
        <v>116.63333333333334</v>
      </c>
      <c r="K80" s="124">
        <v>113.3</v>
      </c>
      <c r="L80" s="124">
        <v>109.4</v>
      </c>
      <c r="M80" s="124">
        <v>18.98197</v>
      </c>
    </row>
    <row r="81" spans="1:13">
      <c r="A81" s="66">
        <v>72</v>
      </c>
      <c r="B81" s="124" t="s">
        <v>67</v>
      </c>
      <c r="C81" s="124">
        <v>224.45</v>
      </c>
      <c r="D81" s="125">
        <v>223.96666666666667</v>
      </c>
      <c r="E81" s="125">
        <v>221.43333333333334</v>
      </c>
      <c r="F81" s="125">
        <v>218.41666666666666</v>
      </c>
      <c r="G81" s="125">
        <v>215.88333333333333</v>
      </c>
      <c r="H81" s="125">
        <v>226.98333333333335</v>
      </c>
      <c r="I81" s="125">
        <v>229.51666666666671</v>
      </c>
      <c r="J81" s="125">
        <v>232.53333333333336</v>
      </c>
      <c r="K81" s="124">
        <v>226.5</v>
      </c>
      <c r="L81" s="124">
        <v>220.95</v>
      </c>
      <c r="M81" s="124">
        <v>9.9630700000000001</v>
      </c>
    </row>
    <row r="82" spans="1:13">
      <c r="A82" s="66">
        <v>73</v>
      </c>
      <c r="B82" s="124" t="s">
        <v>68</v>
      </c>
      <c r="C82" s="124">
        <v>87.55</v>
      </c>
      <c r="D82" s="125">
        <v>87.766666666666666</v>
      </c>
      <c r="E82" s="125">
        <v>86.783333333333331</v>
      </c>
      <c r="F82" s="125">
        <v>86.016666666666666</v>
      </c>
      <c r="G82" s="125">
        <v>85.033333333333331</v>
      </c>
      <c r="H82" s="125">
        <v>88.533333333333331</v>
      </c>
      <c r="I82" s="125">
        <v>89.516666666666652</v>
      </c>
      <c r="J82" s="125">
        <v>90.283333333333331</v>
      </c>
      <c r="K82" s="124">
        <v>88.75</v>
      </c>
      <c r="L82" s="124">
        <v>87</v>
      </c>
      <c r="M82" s="124">
        <v>63.537709999999997</v>
      </c>
    </row>
    <row r="83" spans="1:13">
      <c r="A83" s="66">
        <v>74</v>
      </c>
      <c r="B83" s="124" t="s">
        <v>69</v>
      </c>
      <c r="C83" s="124">
        <v>349.65</v>
      </c>
      <c r="D83" s="125">
        <v>347.45</v>
      </c>
      <c r="E83" s="125">
        <v>343.9</v>
      </c>
      <c r="F83" s="125">
        <v>338.15</v>
      </c>
      <c r="G83" s="125">
        <v>334.59999999999997</v>
      </c>
      <c r="H83" s="125">
        <v>353.2</v>
      </c>
      <c r="I83" s="125">
        <v>356.75000000000006</v>
      </c>
      <c r="J83" s="125">
        <v>362.5</v>
      </c>
      <c r="K83" s="124">
        <v>351</v>
      </c>
      <c r="L83" s="124">
        <v>341.7</v>
      </c>
      <c r="M83" s="124">
        <v>27.17482</v>
      </c>
    </row>
    <row r="84" spans="1:13">
      <c r="A84" s="66">
        <v>75</v>
      </c>
      <c r="B84" s="124" t="s">
        <v>71</v>
      </c>
      <c r="C84" s="124">
        <v>16.850000000000001</v>
      </c>
      <c r="D84" s="125">
        <v>16.866666666666671</v>
      </c>
      <c r="E84" s="125">
        <v>16.683333333333341</v>
      </c>
      <c r="F84" s="125">
        <v>16.516666666666669</v>
      </c>
      <c r="G84" s="125">
        <v>16.333333333333339</v>
      </c>
      <c r="H84" s="125">
        <v>17.033333333333342</v>
      </c>
      <c r="I84" s="125">
        <v>17.216666666666672</v>
      </c>
      <c r="J84" s="125">
        <v>17.383333333333344</v>
      </c>
      <c r="K84" s="124">
        <v>17.05</v>
      </c>
      <c r="L84" s="124">
        <v>16.7</v>
      </c>
      <c r="M84" s="124">
        <v>84.631379999999993</v>
      </c>
    </row>
    <row r="85" spans="1:13">
      <c r="A85" s="66">
        <v>76</v>
      </c>
      <c r="B85" s="124" t="s">
        <v>181</v>
      </c>
      <c r="C85" s="124">
        <v>7040.15</v>
      </c>
      <c r="D85" s="125">
        <v>7043.0333333333328</v>
      </c>
      <c r="E85" s="125">
        <v>6960.1166666666659</v>
      </c>
      <c r="F85" s="125">
        <v>6880.083333333333</v>
      </c>
      <c r="G85" s="125">
        <v>6797.1666666666661</v>
      </c>
      <c r="H85" s="125">
        <v>7123.0666666666657</v>
      </c>
      <c r="I85" s="125">
        <v>7205.9833333333336</v>
      </c>
      <c r="J85" s="125">
        <v>7286.0166666666655</v>
      </c>
      <c r="K85" s="124">
        <v>7125.95</v>
      </c>
      <c r="L85" s="124">
        <v>6963</v>
      </c>
      <c r="M85" s="124">
        <v>0.27600999999999998</v>
      </c>
    </row>
    <row r="86" spans="1:13">
      <c r="A86" s="66">
        <v>77</v>
      </c>
      <c r="B86" s="124" t="s">
        <v>784</v>
      </c>
      <c r="C86" s="124">
        <v>1311.7</v>
      </c>
      <c r="D86" s="125">
        <v>1303.75</v>
      </c>
      <c r="E86" s="125">
        <v>1287.7</v>
      </c>
      <c r="F86" s="125">
        <v>1263.7</v>
      </c>
      <c r="G86" s="125">
        <v>1247.6500000000001</v>
      </c>
      <c r="H86" s="125">
        <v>1327.75</v>
      </c>
      <c r="I86" s="125">
        <v>1343.8000000000002</v>
      </c>
      <c r="J86" s="125">
        <v>1367.8</v>
      </c>
      <c r="K86" s="124">
        <v>1319.8</v>
      </c>
      <c r="L86" s="124">
        <v>1279.75</v>
      </c>
      <c r="M86" s="124">
        <v>0.17079</v>
      </c>
    </row>
    <row r="87" spans="1:13">
      <c r="A87" s="66">
        <v>78</v>
      </c>
      <c r="B87" s="124" t="s">
        <v>70</v>
      </c>
      <c r="C87" s="124">
        <v>598.04999999999995</v>
      </c>
      <c r="D87" s="125">
        <v>602.55000000000007</v>
      </c>
      <c r="E87" s="125">
        <v>591.10000000000014</v>
      </c>
      <c r="F87" s="125">
        <v>584.15000000000009</v>
      </c>
      <c r="G87" s="125">
        <v>572.70000000000016</v>
      </c>
      <c r="H87" s="125">
        <v>609.50000000000011</v>
      </c>
      <c r="I87" s="125">
        <v>620.95000000000016</v>
      </c>
      <c r="J87" s="125">
        <v>627.90000000000009</v>
      </c>
      <c r="K87" s="124">
        <v>614</v>
      </c>
      <c r="L87" s="124">
        <v>595.6</v>
      </c>
      <c r="M87" s="124">
        <v>5.3313300000000003</v>
      </c>
    </row>
    <row r="88" spans="1:13">
      <c r="A88" s="66">
        <v>79</v>
      </c>
      <c r="B88" s="124" t="s">
        <v>340</v>
      </c>
      <c r="C88" s="124">
        <v>708</v>
      </c>
      <c r="D88" s="125">
        <v>707.91666666666663</v>
      </c>
      <c r="E88" s="125">
        <v>701.83333333333326</v>
      </c>
      <c r="F88" s="125">
        <v>695.66666666666663</v>
      </c>
      <c r="G88" s="125">
        <v>689.58333333333326</v>
      </c>
      <c r="H88" s="125">
        <v>714.08333333333326</v>
      </c>
      <c r="I88" s="125">
        <v>720.16666666666652</v>
      </c>
      <c r="J88" s="125">
        <v>726.33333333333326</v>
      </c>
      <c r="K88" s="124">
        <v>714</v>
      </c>
      <c r="L88" s="124">
        <v>701.75</v>
      </c>
      <c r="M88" s="124">
        <v>6.2972200000000003</v>
      </c>
    </row>
    <row r="89" spans="1:13">
      <c r="A89" s="66">
        <v>80</v>
      </c>
      <c r="B89" s="124" t="s">
        <v>72</v>
      </c>
      <c r="C89" s="124">
        <v>511.1</v>
      </c>
      <c r="D89" s="125">
        <v>511.54999999999995</v>
      </c>
      <c r="E89" s="125">
        <v>508.34999999999991</v>
      </c>
      <c r="F89" s="125">
        <v>505.59999999999997</v>
      </c>
      <c r="G89" s="125">
        <v>502.39999999999992</v>
      </c>
      <c r="H89" s="125">
        <v>514.29999999999995</v>
      </c>
      <c r="I89" s="125">
        <v>517.5</v>
      </c>
      <c r="J89" s="125">
        <v>520.24999999999989</v>
      </c>
      <c r="K89" s="124">
        <v>514.75</v>
      </c>
      <c r="L89" s="124">
        <v>508.8</v>
      </c>
      <c r="M89" s="124">
        <v>4.5895700000000001</v>
      </c>
    </row>
    <row r="90" spans="1:13">
      <c r="A90" s="66">
        <v>81</v>
      </c>
      <c r="B90" s="124" t="s">
        <v>818</v>
      </c>
      <c r="C90" s="124">
        <v>267.45</v>
      </c>
      <c r="D90" s="125">
        <v>263.81666666666666</v>
      </c>
      <c r="E90" s="125">
        <v>259.0333333333333</v>
      </c>
      <c r="F90" s="125">
        <v>250.61666666666665</v>
      </c>
      <c r="G90" s="125">
        <v>245.83333333333329</v>
      </c>
      <c r="H90" s="125">
        <v>272.23333333333335</v>
      </c>
      <c r="I90" s="125">
        <v>277.01666666666677</v>
      </c>
      <c r="J90" s="125">
        <v>285.43333333333334</v>
      </c>
      <c r="K90" s="124">
        <v>268.60000000000002</v>
      </c>
      <c r="L90" s="124">
        <v>255.4</v>
      </c>
      <c r="M90" s="124">
        <v>13.50845</v>
      </c>
    </row>
    <row r="91" spans="1:13">
      <c r="A91" s="66">
        <v>82</v>
      </c>
      <c r="B91" s="124" t="s">
        <v>310</v>
      </c>
      <c r="C91" s="124">
        <v>88.8</v>
      </c>
      <c r="D91" s="125">
        <v>88.466666666666654</v>
      </c>
      <c r="E91" s="125">
        <v>87.433333333333309</v>
      </c>
      <c r="F91" s="125">
        <v>86.066666666666649</v>
      </c>
      <c r="G91" s="125">
        <v>85.033333333333303</v>
      </c>
      <c r="H91" s="125">
        <v>89.833333333333314</v>
      </c>
      <c r="I91" s="125">
        <v>90.866666666666646</v>
      </c>
      <c r="J91" s="125">
        <v>92.23333333333332</v>
      </c>
      <c r="K91" s="124">
        <v>89.5</v>
      </c>
      <c r="L91" s="124">
        <v>87.1</v>
      </c>
      <c r="M91" s="124">
        <v>1.7336800000000001</v>
      </c>
    </row>
    <row r="92" spans="1:13">
      <c r="A92" s="66">
        <v>83</v>
      </c>
      <c r="B92" s="124" t="s">
        <v>197</v>
      </c>
      <c r="C92" s="124">
        <v>169.75</v>
      </c>
      <c r="D92" s="125">
        <v>169.71666666666667</v>
      </c>
      <c r="E92" s="125">
        <v>167.53333333333333</v>
      </c>
      <c r="F92" s="125">
        <v>165.31666666666666</v>
      </c>
      <c r="G92" s="125">
        <v>163.13333333333333</v>
      </c>
      <c r="H92" s="125">
        <v>171.93333333333334</v>
      </c>
      <c r="I92" s="125">
        <v>174.11666666666667</v>
      </c>
      <c r="J92" s="125">
        <v>176.33333333333334</v>
      </c>
      <c r="K92" s="124">
        <v>171.9</v>
      </c>
      <c r="L92" s="124">
        <v>167.5</v>
      </c>
      <c r="M92" s="124">
        <v>1.57569</v>
      </c>
    </row>
    <row r="93" spans="1:13">
      <c r="A93" s="66">
        <v>84</v>
      </c>
      <c r="B93" s="124" t="s">
        <v>75</v>
      </c>
      <c r="C93" s="124">
        <v>1009.05</v>
      </c>
      <c r="D93" s="125">
        <v>1015</v>
      </c>
      <c r="E93" s="125">
        <v>1000.05</v>
      </c>
      <c r="F93" s="125">
        <v>991.05</v>
      </c>
      <c r="G93" s="125">
        <v>976.09999999999991</v>
      </c>
      <c r="H93" s="125">
        <v>1024</v>
      </c>
      <c r="I93" s="125">
        <v>1038.95</v>
      </c>
      <c r="J93" s="125">
        <v>1047.95</v>
      </c>
      <c r="K93" s="124">
        <v>1029.95</v>
      </c>
      <c r="L93" s="124">
        <v>1006</v>
      </c>
      <c r="M93" s="124">
        <v>15.880470000000001</v>
      </c>
    </row>
    <row r="94" spans="1:13">
      <c r="A94" s="66">
        <v>85</v>
      </c>
      <c r="B94" s="124" t="s">
        <v>77</v>
      </c>
      <c r="C94" s="124">
        <v>2128.1999999999998</v>
      </c>
      <c r="D94" s="125">
        <v>2122.5499999999997</v>
      </c>
      <c r="E94" s="125">
        <v>2115.0999999999995</v>
      </c>
      <c r="F94" s="125">
        <v>2101.9999999999995</v>
      </c>
      <c r="G94" s="125">
        <v>2094.5499999999993</v>
      </c>
      <c r="H94" s="125">
        <v>2135.6499999999996</v>
      </c>
      <c r="I94" s="125">
        <v>2143.0999999999995</v>
      </c>
      <c r="J94" s="125">
        <v>2156.1999999999998</v>
      </c>
      <c r="K94" s="124">
        <v>2130</v>
      </c>
      <c r="L94" s="124">
        <v>2109.4499999999998</v>
      </c>
      <c r="M94" s="124">
        <v>17.633649999999999</v>
      </c>
    </row>
    <row r="95" spans="1:13">
      <c r="A95" s="66">
        <v>86</v>
      </c>
      <c r="B95" s="124" t="s">
        <v>74</v>
      </c>
      <c r="C95" s="124">
        <v>727.85</v>
      </c>
      <c r="D95" s="125">
        <v>725</v>
      </c>
      <c r="E95" s="125">
        <v>720.5</v>
      </c>
      <c r="F95" s="125">
        <v>713.15</v>
      </c>
      <c r="G95" s="125">
        <v>708.65</v>
      </c>
      <c r="H95" s="125">
        <v>732.35</v>
      </c>
      <c r="I95" s="125">
        <v>736.85</v>
      </c>
      <c r="J95" s="125">
        <v>744.2</v>
      </c>
      <c r="K95" s="124">
        <v>729.5</v>
      </c>
      <c r="L95" s="124">
        <v>717.65</v>
      </c>
      <c r="M95" s="124">
        <v>11.94157</v>
      </c>
    </row>
    <row r="96" spans="1:13">
      <c r="A96" s="66">
        <v>87</v>
      </c>
      <c r="B96" s="124" t="s">
        <v>79</v>
      </c>
      <c r="C96" s="124">
        <v>2740.35</v>
      </c>
      <c r="D96" s="125">
        <v>2732.9166666666665</v>
      </c>
      <c r="E96" s="125">
        <v>2707.3833333333332</v>
      </c>
      <c r="F96" s="125">
        <v>2674.4166666666665</v>
      </c>
      <c r="G96" s="125">
        <v>2648.8833333333332</v>
      </c>
      <c r="H96" s="125">
        <v>2765.8833333333332</v>
      </c>
      <c r="I96" s="125">
        <v>2791.416666666667</v>
      </c>
      <c r="J96" s="125">
        <v>2824.3833333333332</v>
      </c>
      <c r="K96" s="124">
        <v>2758.45</v>
      </c>
      <c r="L96" s="124">
        <v>2699.95</v>
      </c>
      <c r="M96" s="124">
        <v>6.7484000000000002</v>
      </c>
    </row>
    <row r="97" spans="1:13">
      <c r="A97" s="66">
        <v>88</v>
      </c>
      <c r="B97" s="124" t="s">
        <v>80</v>
      </c>
      <c r="C97" s="124">
        <v>346.05</v>
      </c>
      <c r="D97" s="125">
        <v>346.13333333333338</v>
      </c>
      <c r="E97" s="125">
        <v>341.11666666666679</v>
      </c>
      <c r="F97" s="125">
        <v>336.18333333333339</v>
      </c>
      <c r="G97" s="125">
        <v>331.1666666666668</v>
      </c>
      <c r="H97" s="125">
        <v>351.06666666666678</v>
      </c>
      <c r="I97" s="125">
        <v>356.08333333333331</v>
      </c>
      <c r="J97" s="125">
        <v>361.01666666666677</v>
      </c>
      <c r="K97" s="124">
        <v>351.15</v>
      </c>
      <c r="L97" s="124">
        <v>341.2</v>
      </c>
      <c r="M97" s="124">
        <v>12.468730000000001</v>
      </c>
    </row>
    <row r="98" spans="1:13">
      <c r="A98" s="66">
        <v>89</v>
      </c>
      <c r="B98" s="124" t="s">
        <v>81</v>
      </c>
      <c r="C98" s="124">
        <v>195.55</v>
      </c>
      <c r="D98" s="125">
        <v>195.58333333333334</v>
      </c>
      <c r="E98" s="125">
        <v>193.56666666666669</v>
      </c>
      <c r="F98" s="125">
        <v>191.58333333333334</v>
      </c>
      <c r="G98" s="125">
        <v>189.56666666666669</v>
      </c>
      <c r="H98" s="125">
        <v>197.56666666666669</v>
      </c>
      <c r="I98" s="125">
        <v>199.58333333333334</v>
      </c>
      <c r="J98" s="125">
        <v>201.56666666666669</v>
      </c>
      <c r="K98" s="124">
        <v>197.6</v>
      </c>
      <c r="L98" s="124">
        <v>193.6</v>
      </c>
      <c r="M98" s="124">
        <v>100.50458</v>
      </c>
    </row>
    <row r="99" spans="1:13">
      <c r="A99" s="66">
        <v>90</v>
      </c>
      <c r="B99" s="124" t="s">
        <v>82</v>
      </c>
      <c r="C99" s="124">
        <v>249.85</v>
      </c>
      <c r="D99" s="125">
        <v>248.98333333333335</v>
      </c>
      <c r="E99" s="125">
        <v>246.56666666666669</v>
      </c>
      <c r="F99" s="125">
        <v>243.28333333333333</v>
      </c>
      <c r="G99" s="125">
        <v>240.86666666666667</v>
      </c>
      <c r="H99" s="125">
        <v>252.26666666666671</v>
      </c>
      <c r="I99" s="125">
        <v>254.68333333333334</v>
      </c>
      <c r="J99" s="125">
        <v>257.9666666666667</v>
      </c>
      <c r="K99" s="124">
        <v>251.4</v>
      </c>
      <c r="L99" s="124">
        <v>245.7</v>
      </c>
      <c r="M99" s="124">
        <v>37.802599999999998</v>
      </c>
    </row>
    <row r="100" spans="1:13">
      <c r="A100" s="66">
        <v>91</v>
      </c>
      <c r="B100" s="124" t="s">
        <v>83</v>
      </c>
      <c r="C100" s="124">
        <v>1701.6</v>
      </c>
      <c r="D100" s="125">
        <v>1704.8999999999999</v>
      </c>
      <c r="E100" s="125">
        <v>1691.7999999999997</v>
      </c>
      <c r="F100" s="125">
        <v>1681.9999999999998</v>
      </c>
      <c r="G100" s="125">
        <v>1668.8999999999996</v>
      </c>
      <c r="H100" s="125">
        <v>1714.6999999999998</v>
      </c>
      <c r="I100" s="125">
        <v>1727.7999999999997</v>
      </c>
      <c r="J100" s="125">
        <v>1737.6</v>
      </c>
      <c r="K100" s="124">
        <v>1718</v>
      </c>
      <c r="L100" s="124">
        <v>1695.1</v>
      </c>
      <c r="M100" s="124">
        <v>14.19614</v>
      </c>
    </row>
    <row r="101" spans="1:13">
      <c r="A101" s="66">
        <v>92</v>
      </c>
      <c r="B101" s="124" t="s">
        <v>84</v>
      </c>
      <c r="C101" s="124">
        <v>267.25</v>
      </c>
      <c r="D101" s="125">
        <v>267.53333333333336</v>
      </c>
      <c r="E101" s="125">
        <v>265.56666666666672</v>
      </c>
      <c r="F101" s="125">
        <v>263.88333333333338</v>
      </c>
      <c r="G101" s="125">
        <v>261.91666666666674</v>
      </c>
      <c r="H101" s="125">
        <v>269.2166666666667</v>
      </c>
      <c r="I101" s="125">
        <v>271.18333333333328</v>
      </c>
      <c r="J101" s="125">
        <v>272.86666666666667</v>
      </c>
      <c r="K101" s="124">
        <v>269.5</v>
      </c>
      <c r="L101" s="124">
        <v>265.85000000000002</v>
      </c>
      <c r="M101" s="124">
        <v>5.0987299999999998</v>
      </c>
    </row>
    <row r="102" spans="1:13">
      <c r="A102" s="66">
        <v>93</v>
      </c>
      <c r="B102" s="124" t="s">
        <v>2048</v>
      </c>
      <c r="C102" s="124">
        <v>44.75</v>
      </c>
      <c r="D102" s="125">
        <v>44.833333333333336</v>
      </c>
      <c r="E102" s="125">
        <v>44.31666666666667</v>
      </c>
      <c r="F102" s="125">
        <v>43.883333333333333</v>
      </c>
      <c r="G102" s="125">
        <v>43.366666666666667</v>
      </c>
      <c r="H102" s="125">
        <v>45.266666666666673</v>
      </c>
      <c r="I102" s="125">
        <v>45.783333333333339</v>
      </c>
      <c r="J102" s="125">
        <v>46.216666666666676</v>
      </c>
      <c r="K102" s="124">
        <v>45.35</v>
      </c>
      <c r="L102" s="124">
        <v>44.4</v>
      </c>
      <c r="M102" s="124">
        <v>7.2506199999999996</v>
      </c>
    </row>
    <row r="103" spans="1:13">
      <c r="A103" s="66">
        <v>94</v>
      </c>
      <c r="B103" s="124" t="s">
        <v>76</v>
      </c>
      <c r="C103" s="124">
        <v>1884.05</v>
      </c>
      <c r="D103" s="125">
        <v>1881.05</v>
      </c>
      <c r="E103" s="125">
        <v>1874.1</v>
      </c>
      <c r="F103" s="125">
        <v>1864.1499999999999</v>
      </c>
      <c r="G103" s="125">
        <v>1857.1999999999998</v>
      </c>
      <c r="H103" s="125">
        <v>1891</v>
      </c>
      <c r="I103" s="125">
        <v>1897.9500000000003</v>
      </c>
      <c r="J103" s="125">
        <v>1907.9</v>
      </c>
      <c r="K103" s="124">
        <v>1888</v>
      </c>
      <c r="L103" s="124">
        <v>1871.1</v>
      </c>
      <c r="M103" s="124">
        <v>18.457370000000001</v>
      </c>
    </row>
    <row r="104" spans="1:13">
      <c r="A104" s="66">
        <v>95</v>
      </c>
      <c r="B104" s="124" t="s">
        <v>99</v>
      </c>
      <c r="C104" s="124">
        <v>292</v>
      </c>
      <c r="D104" s="125">
        <v>291.13333333333333</v>
      </c>
      <c r="E104" s="125">
        <v>289.26666666666665</v>
      </c>
      <c r="F104" s="125">
        <v>286.5333333333333</v>
      </c>
      <c r="G104" s="125">
        <v>284.66666666666663</v>
      </c>
      <c r="H104" s="125">
        <v>293.86666666666667</v>
      </c>
      <c r="I104" s="125">
        <v>295.73333333333335</v>
      </c>
      <c r="J104" s="125">
        <v>298.4666666666667</v>
      </c>
      <c r="K104" s="124">
        <v>293</v>
      </c>
      <c r="L104" s="124">
        <v>288.39999999999998</v>
      </c>
      <c r="M104" s="124">
        <v>126.81453999999999</v>
      </c>
    </row>
    <row r="105" spans="1:13">
      <c r="A105" s="66">
        <v>96</v>
      </c>
      <c r="B105" s="124" t="s">
        <v>87</v>
      </c>
      <c r="C105" s="124">
        <v>370.6</v>
      </c>
      <c r="D105" s="125">
        <v>370.55</v>
      </c>
      <c r="E105" s="125">
        <v>367.70000000000005</v>
      </c>
      <c r="F105" s="125">
        <v>364.8</v>
      </c>
      <c r="G105" s="125">
        <v>361.95000000000005</v>
      </c>
      <c r="H105" s="125">
        <v>373.45000000000005</v>
      </c>
      <c r="I105" s="125">
        <v>376.30000000000007</v>
      </c>
      <c r="J105" s="125">
        <v>379.20000000000005</v>
      </c>
      <c r="K105" s="124">
        <v>373.4</v>
      </c>
      <c r="L105" s="124">
        <v>367.65</v>
      </c>
      <c r="M105" s="124">
        <v>161.43455</v>
      </c>
    </row>
    <row r="106" spans="1:13">
      <c r="A106" s="66">
        <v>97</v>
      </c>
      <c r="B106" s="124" t="s">
        <v>1901</v>
      </c>
      <c r="C106" s="124">
        <v>342.25</v>
      </c>
      <c r="D106" s="125">
        <v>337.93333333333334</v>
      </c>
      <c r="E106" s="125">
        <v>326.9666666666667</v>
      </c>
      <c r="F106" s="125">
        <v>311.68333333333334</v>
      </c>
      <c r="G106" s="125">
        <v>300.7166666666667</v>
      </c>
      <c r="H106" s="125">
        <v>353.2166666666667</v>
      </c>
      <c r="I106" s="125">
        <v>364.18333333333328</v>
      </c>
      <c r="J106" s="125">
        <v>379.4666666666667</v>
      </c>
      <c r="K106" s="124">
        <v>348.9</v>
      </c>
      <c r="L106" s="124">
        <v>322.64999999999998</v>
      </c>
      <c r="M106" s="124">
        <v>68.480419999999995</v>
      </c>
    </row>
    <row r="107" spans="1:13">
      <c r="A107" s="66">
        <v>98</v>
      </c>
      <c r="B107" s="124" t="s">
        <v>88</v>
      </c>
      <c r="C107" s="124">
        <v>43.35</v>
      </c>
      <c r="D107" s="125">
        <v>43.616666666666674</v>
      </c>
      <c r="E107" s="125">
        <v>42.933333333333351</v>
      </c>
      <c r="F107" s="125">
        <v>42.51666666666668</v>
      </c>
      <c r="G107" s="125">
        <v>41.833333333333357</v>
      </c>
      <c r="H107" s="125">
        <v>44.033333333333346</v>
      </c>
      <c r="I107" s="125">
        <v>44.716666666666669</v>
      </c>
      <c r="J107" s="125">
        <v>45.13333333333334</v>
      </c>
      <c r="K107" s="124">
        <v>44.3</v>
      </c>
      <c r="L107" s="124">
        <v>43.2</v>
      </c>
      <c r="M107" s="124">
        <v>50.938749999999999</v>
      </c>
    </row>
    <row r="108" spans="1:13">
      <c r="A108" s="66">
        <v>99</v>
      </c>
      <c r="B108" s="124" t="s">
        <v>3366</v>
      </c>
      <c r="C108" s="124">
        <v>48.95</v>
      </c>
      <c r="D108" s="125">
        <v>49.016666666666673</v>
      </c>
      <c r="E108" s="125">
        <v>48.433333333333344</v>
      </c>
      <c r="F108" s="125">
        <v>47.916666666666671</v>
      </c>
      <c r="G108" s="125">
        <v>47.333333333333343</v>
      </c>
      <c r="H108" s="125">
        <v>49.533333333333346</v>
      </c>
      <c r="I108" s="125">
        <v>50.116666666666674</v>
      </c>
      <c r="J108" s="125">
        <v>50.633333333333347</v>
      </c>
      <c r="K108" s="124">
        <v>49.6</v>
      </c>
      <c r="L108" s="124">
        <v>48.5</v>
      </c>
      <c r="M108" s="124">
        <v>164.09980999999999</v>
      </c>
    </row>
    <row r="109" spans="1:13">
      <c r="A109" s="66">
        <v>100</v>
      </c>
      <c r="B109" s="124" t="s">
        <v>90</v>
      </c>
      <c r="C109" s="124">
        <v>39.200000000000003</v>
      </c>
      <c r="D109" s="125">
        <v>39.533333333333331</v>
      </c>
      <c r="E109" s="125">
        <v>38.666666666666664</v>
      </c>
      <c r="F109" s="125">
        <v>38.133333333333333</v>
      </c>
      <c r="G109" s="125">
        <v>37.266666666666666</v>
      </c>
      <c r="H109" s="125">
        <v>40.066666666666663</v>
      </c>
      <c r="I109" s="125">
        <v>40.933333333333337</v>
      </c>
      <c r="J109" s="125">
        <v>41.466666666666661</v>
      </c>
      <c r="K109" s="124">
        <v>40.4</v>
      </c>
      <c r="L109" s="124">
        <v>39</v>
      </c>
      <c r="M109" s="124">
        <v>39.122030000000002</v>
      </c>
    </row>
    <row r="110" spans="1:13">
      <c r="A110" s="66">
        <v>101</v>
      </c>
      <c r="B110" s="124" t="s">
        <v>98</v>
      </c>
      <c r="C110" s="124">
        <v>147.55000000000001</v>
      </c>
      <c r="D110" s="125">
        <v>147.21666666666667</v>
      </c>
      <c r="E110" s="125">
        <v>145.63333333333333</v>
      </c>
      <c r="F110" s="125">
        <v>143.71666666666667</v>
      </c>
      <c r="G110" s="125">
        <v>142.13333333333333</v>
      </c>
      <c r="H110" s="125">
        <v>149.13333333333333</v>
      </c>
      <c r="I110" s="125">
        <v>150.71666666666664</v>
      </c>
      <c r="J110" s="125">
        <v>152.63333333333333</v>
      </c>
      <c r="K110" s="124">
        <v>148.80000000000001</v>
      </c>
      <c r="L110" s="124">
        <v>145.30000000000001</v>
      </c>
      <c r="M110" s="124">
        <v>9.6849900000000009</v>
      </c>
    </row>
    <row r="111" spans="1:13">
      <c r="A111" s="66">
        <v>102</v>
      </c>
      <c r="B111" s="124" t="s">
        <v>89</v>
      </c>
      <c r="C111" s="124">
        <v>32.549999999999997</v>
      </c>
      <c r="D111" s="125">
        <v>32.333333333333336</v>
      </c>
      <c r="E111" s="125">
        <v>31.916666666666671</v>
      </c>
      <c r="F111" s="125">
        <v>31.283333333333335</v>
      </c>
      <c r="G111" s="125">
        <v>30.866666666666671</v>
      </c>
      <c r="H111" s="125">
        <v>32.966666666666669</v>
      </c>
      <c r="I111" s="125">
        <v>33.38333333333334</v>
      </c>
      <c r="J111" s="125">
        <v>34.016666666666673</v>
      </c>
      <c r="K111" s="124">
        <v>32.75</v>
      </c>
      <c r="L111" s="124">
        <v>31.7</v>
      </c>
      <c r="M111" s="124">
        <v>296.18241</v>
      </c>
    </row>
    <row r="112" spans="1:13">
      <c r="A112" s="66">
        <v>103</v>
      </c>
      <c r="B112" s="124" t="s">
        <v>86</v>
      </c>
      <c r="C112" s="124">
        <v>702</v>
      </c>
      <c r="D112" s="125">
        <v>711.98333333333323</v>
      </c>
      <c r="E112" s="125">
        <v>688.01666666666642</v>
      </c>
      <c r="F112" s="125">
        <v>674.03333333333319</v>
      </c>
      <c r="G112" s="125">
        <v>650.06666666666638</v>
      </c>
      <c r="H112" s="125">
        <v>725.96666666666647</v>
      </c>
      <c r="I112" s="125">
        <v>749.93333333333339</v>
      </c>
      <c r="J112" s="125">
        <v>763.91666666666652</v>
      </c>
      <c r="K112" s="124">
        <v>735.95</v>
      </c>
      <c r="L112" s="124">
        <v>698</v>
      </c>
      <c r="M112" s="124">
        <v>101.13206</v>
      </c>
    </row>
    <row r="113" spans="1:13">
      <c r="A113" s="66">
        <v>104</v>
      </c>
      <c r="B113" s="124" t="s">
        <v>926</v>
      </c>
      <c r="C113" s="124">
        <v>253.3</v>
      </c>
      <c r="D113" s="125">
        <v>251.15</v>
      </c>
      <c r="E113" s="125">
        <v>247.3</v>
      </c>
      <c r="F113" s="125">
        <v>241.3</v>
      </c>
      <c r="G113" s="125">
        <v>237.45000000000002</v>
      </c>
      <c r="H113" s="125">
        <v>257.14999999999998</v>
      </c>
      <c r="I113" s="125">
        <v>261</v>
      </c>
      <c r="J113" s="125">
        <v>267</v>
      </c>
      <c r="K113" s="124">
        <v>255</v>
      </c>
      <c r="L113" s="124">
        <v>245.15</v>
      </c>
      <c r="M113" s="124">
        <v>21.24915</v>
      </c>
    </row>
    <row r="114" spans="1:13">
      <c r="A114" s="66">
        <v>105</v>
      </c>
      <c r="B114" s="124" t="s">
        <v>198</v>
      </c>
      <c r="C114" s="124">
        <v>144.55000000000001</v>
      </c>
      <c r="D114" s="125">
        <v>144.68333333333334</v>
      </c>
      <c r="E114" s="125">
        <v>141.36666666666667</v>
      </c>
      <c r="F114" s="125">
        <v>138.18333333333334</v>
      </c>
      <c r="G114" s="125">
        <v>134.86666666666667</v>
      </c>
      <c r="H114" s="125">
        <v>147.86666666666667</v>
      </c>
      <c r="I114" s="125">
        <v>151.18333333333334</v>
      </c>
      <c r="J114" s="125">
        <v>154.36666666666667</v>
      </c>
      <c r="K114" s="124">
        <v>148</v>
      </c>
      <c r="L114" s="124">
        <v>141.5</v>
      </c>
      <c r="M114" s="124">
        <v>38.850450000000002</v>
      </c>
    </row>
    <row r="115" spans="1:13">
      <c r="A115" s="66">
        <v>106</v>
      </c>
      <c r="B115" s="124" t="s">
        <v>97</v>
      </c>
      <c r="C115" s="124">
        <v>148.69999999999999</v>
      </c>
      <c r="D115" s="125">
        <v>148.1</v>
      </c>
      <c r="E115" s="125">
        <v>145.29999999999998</v>
      </c>
      <c r="F115" s="125">
        <v>141.89999999999998</v>
      </c>
      <c r="G115" s="125">
        <v>139.09999999999997</v>
      </c>
      <c r="H115" s="125">
        <v>151.5</v>
      </c>
      <c r="I115" s="125">
        <v>154.30000000000001</v>
      </c>
      <c r="J115" s="125">
        <v>157.70000000000002</v>
      </c>
      <c r="K115" s="124">
        <v>150.9</v>
      </c>
      <c r="L115" s="124">
        <v>144.69999999999999</v>
      </c>
      <c r="M115" s="124">
        <v>160.49350000000001</v>
      </c>
    </row>
    <row r="116" spans="1:13">
      <c r="A116" s="66">
        <v>107</v>
      </c>
      <c r="B116" s="124" t="s">
        <v>92</v>
      </c>
      <c r="C116" s="124">
        <v>293.8</v>
      </c>
      <c r="D116" s="125">
        <v>291.89999999999998</v>
      </c>
      <c r="E116" s="125">
        <v>289.04999999999995</v>
      </c>
      <c r="F116" s="125">
        <v>284.29999999999995</v>
      </c>
      <c r="G116" s="125">
        <v>281.44999999999993</v>
      </c>
      <c r="H116" s="125">
        <v>296.64999999999998</v>
      </c>
      <c r="I116" s="125">
        <v>299.5</v>
      </c>
      <c r="J116" s="125">
        <v>304.25</v>
      </c>
      <c r="K116" s="124">
        <v>294.75</v>
      </c>
      <c r="L116" s="124">
        <v>287.14999999999998</v>
      </c>
      <c r="M116" s="124">
        <v>10.73058</v>
      </c>
    </row>
    <row r="117" spans="1:13">
      <c r="A117" s="66">
        <v>108</v>
      </c>
      <c r="B117" s="124" t="s">
        <v>94</v>
      </c>
      <c r="C117" s="124">
        <v>1518</v>
      </c>
      <c r="D117" s="125">
        <v>1519.1833333333334</v>
      </c>
      <c r="E117" s="125">
        <v>1506.7666666666669</v>
      </c>
      <c r="F117" s="125">
        <v>1495.5333333333335</v>
      </c>
      <c r="G117" s="125">
        <v>1483.116666666667</v>
      </c>
      <c r="H117" s="125">
        <v>1530.4166666666667</v>
      </c>
      <c r="I117" s="125">
        <v>1542.8333333333333</v>
      </c>
      <c r="J117" s="125">
        <v>1554.0666666666666</v>
      </c>
      <c r="K117" s="124">
        <v>1531.6</v>
      </c>
      <c r="L117" s="124">
        <v>1507.95</v>
      </c>
      <c r="M117" s="124">
        <v>9.6659500000000005</v>
      </c>
    </row>
    <row r="118" spans="1:13">
      <c r="A118" s="66">
        <v>109</v>
      </c>
      <c r="B118" s="124" t="s">
        <v>1227</v>
      </c>
      <c r="C118" s="124">
        <v>1781.9</v>
      </c>
      <c r="D118" s="125">
        <v>1760.3</v>
      </c>
      <c r="E118" s="125">
        <v>1721.6</v>
      </c>
      <c r="F118" s="125">
        <v>1661.3</v>
      </c>
      <c r="G118" s="125">
        <v>1622.6</v>
      </c>
      <c r="H118" s="125">
        <v>1820.6</v>
      </c>
      <c r="I118" s="125">
        <v>1859.3000000000002</v>
      </c>
      <c r="J118" s="125">
        <v>1919.6</v>
      </c>
      <c r="K118" s="124">
        <v>1799</v>
      </c>
      <c r="L118" s="124">
        <v>1700</v>
      </c>
      <c r="M118" s="124">
        <v>2.6585800000000002</v>
      </c>
    </row>
    <row r="119" spans="1:13">
      <c r="A119" s="66">
        <v>110</v>
      </c>
      <c r="B119" s="124" t="s">
        <v>95</v>
      </c>
      <c r="C119" s="124">
        <v>712.35</v>
      </c>
      <c r="D119" s="125">
        <v>715.31666666666672</v>
      </c>
      <c r="E119" s="125">
        <v>707.68333333333339</v>
      </c>
      <c r="F119" s="125">
        <v>703.01666666666665</v>
      </c>
      <c r="G119" s="125">
        <v>695.38333333333333</v>
      </c>
      <c r="H119" s="125">
        <v>719.98333333333346</v>
      </c>
      <c r="I119" s="125">
        <v>727.6166666666669</v>
      </c>
      <c r="J119" s="125">
        <v>732.28333333333353</v>
      </c>
      <c r="K119" s="124">
        <v>722.95</v>
      </c>
      <c r="L119" s="124">
        <v>710.65</v>
      </c>
      <c r="M119" s="124">
        <v>71.939940000000007</v>
      </c>
    </row>
    <row r="120" spans="1:13">
      <c r="A120" s="66">
        <v>111</v>
      </c>
      <c r="B120" s="124" t="s">
        <v>929</v>
      </c>
      <c r="C120" s="124">
        <v>1243</v>
      </c>
      <c r="D120" s="125">
        <v>1238.5666666666666</v>
      </c>
      <c r="E120" s="125">
        <v>1221.1333333333332</v>
      </c>
      <c r="F120" s="125">
        <v>1199.2666666666667</v>
      </c>
      <c r="G120" s="125">
        <v>1181.8333333333333</v>
      </c>
      <c r="H120" s="125">
        <v>1260.4333333333332</v>
      </c>
      <c r="I120" s="125">
        <v>1277.8666666666666</v>
      </c>
      <c r="J120" s="125">
        <v>1299.7333333333331</v>
      </c>
      <c r="K120" s="124">
        <v>1256</v>
      </c>
      <c r="L120" s="124">
        <v>1216.7</v>
      </c>
      <c r="M120" s="124">
        <v>13.35943</v>
      </c>
    </row>
    <row r="121" spans="1:13">
      <c r="A121" s="66">
        <v>112</v>
      </c>
      <c r="B121" s="124" t="s">
        <v>199</v>
      </c>
      <c r="C121" s="124">
        <v>887.05</v>
      </c>
      <c r="D121" s="125">
        <v>889.48333333333323</v>
      </c>
      <c r="E121" s="125">
        <v>861.56666666666649</v>
      </c>
      <c r="F121" s="125">
        <v>836.08333333333326</v>
      </c>
      <c r="G121" s="125">
        <v>808.16666666666652</v>
      </c>
      <c r="H121" s="125">
        <v>914.96666666666647</v>
      </c>
      <c r="I121" s="125">
        <v>942.88333333333321</v>
      </c>
      <c r="J121" s="125">
        <v>968.36666666666645</v>
      </c>
      <c r="K121" s="124">
        <v>917.4</v>
      </c>
      <c r="L121" s="124">
        <v>864</v>
      </c>
      <c r="M121" s="124">
        <v>4.85914</v>
      </c>
    </row>
    <row r="122" spans="1:13">
      <c r="A122" s="66">
        <v>113</v>
      </c>
      <c r="B122" s="124" t="s">
        <v>103</v>
      </c>
      <c r="C122" s="124">
        <v>68.400000000000006</v>
      </c>
      <c r="D122" s="125">
        <v>68.966666666666683</v>
      </c>
      <c r="E122" s="125">
        <v>67.233333333333363</v>
      </c>
      <c r="F122" s="125">
        <v>66.066666666666677</v>
      </c>
      <c r="G122" s="125">
        <v>64.333333333333357</v>
      </c>
      <c r="H122" s="125">
        <v>70.133333333333368</v>
      </c>
      <c r="I122" s="125">
        <v>71.866666666666688</v>
      </c>
      <c r="J122" s="125">
        <v>73.033333333333374</v>
      </c>
      <c r="K122" s="124">
        <v>70.7</v>
      </c>
      <c r="L122" s="124">
        <v>67.8</v>
      </c>
      <c r="M122" s="124">
        <v>17.1401</v>
      </c>
    </row>
    <row r="123" spans="1:13">
      <c r="A123" s="66">
        <v>114</v>
      </c>
      <c r="B123" s="124" t="s">
        <v>104</v>
      </c>
      <c r="C123" s="124">
        <v>286.39999999999998</v>
      </c>
      <c r="D123" s="125">
        <v>286.66666666666669</v>
      </c>
      <c r="E123" s="125">
        <v>283.93333333333339</v>
      </c>
      <c r="F123" s="125">
        <v>281.4666666666667</v>
      </c>
      <c r="G123" s="125">
        <v>278.73333333333341</v>
      </c>
      <c r="H123" s="125">
        <v>289.13333333333338</v>
      </c>
      <c r="I123" s="125">
        <v>291.86666666666662</v>
      </c>
      <c r="J123" s="125">
        <v>294.33333333333337</v>
      </c>
      <c r="K123" s="124">
        <v>289.39999999999998</v>
      </c>
      <c r="L123" s="124">
        <v>284.2</v>
      </c>
      <c r="M123" s="124">
        <v>59.616329999999998</v>
      </c>
    </row>
    <row r="124" spans="1:13">
      <c r="A124" s="66">
        <v>115</v>
      </c>
      <c r="B124" s="124" t="s">
        <v>100</v>
      </c>
      <c r="C124" s="124">
        <v>162.75</v>
      </c>
      <c r="D124" s="125">
        <v>163.4</v>
      </c>
      <c r="E124" s="125">
        <v>161</v>
      </c>
      <c r="F124" s="125">
        <v>159.25</v>
      </c>
      <c r="G124" s="125">
        <v>156.85</v>
      </c>
      <c r="H124" s="125">
        <v>165.15</v>
      </c>
      <c r="I124" s="125">
        <v>167.55000000000004</v>
      </c>
      <c r="J124" s="125">
        <v>169.3</v>
      </c>
      <c r="K124" s="124">
        <v>165.8</v>
      </c>
      <c r="L124" s="124">
        <v>161.65</v>
      </c>
      <c r="M124" s="124">
        <v>83.153790000000001</v>
      </c>
    </row>
    <row r="125" spans="1:13">
      <c r="A125" s="66">
        <v>116</v>
      </c>
      <c r="B125" s="124" t="s">
        <v>105</v>
      </c>
      <c r="C125" s="124">
        <v>1339.6</v>
      </c>
      <c r="D125" s="125">
        <v>1334.2</v>
      </c>
      <c r="E125" s="125">
        <v>1320.5</v>
      </c>
      <c r="F125" s="125">
        <v>1301.3999999999999</v>
      </c>
      <c r="G125" s="125">
        <v>1287.6999999999998</v>
      </c>
      <c r="H125" s="125">
        <v>1353.3000000000002</v>
      </c>
      <c r="I125" s="125">
        <v>1367.0000000000005</v>
      </c>
      <c r="J125" s="125">
        <v>1386.1000000000004</v>
      </c>
      <c r="K125" s="124">
        <v>1347.9</v>
      </c>
      <c r="L125" s="124">
        <v>1315.1</v>
      </c>
      <c r="M125" s="124">
        <v>13.575609999999999</v>
      </c>
    </row>
    <row r="126" spans="1:13">
      <c r="A126" s="66">
        <v>117</v>
      </c>
      <c r="B126" s="124" t="s">
        <v>999</v>
      </c>
      <c r="C126" s="124">
        <v>769.2</v>
      </c>
      <c r="D126" s="125">
        <v>770.0333333333333</v>
      </c>
      <c r="E126" s="125">
        <v>744.16666666666663</v>
      </c>
      <c r="F126" s="125">
        <v>719.13333333333333</v>
      </c>
      <c r="G126" s="125">
        <v>693.26666666666665</v>
      </c>
      <c r="H126" s="125">
        <v>795.06666666666661</v>
      </c>
      <c r="I126" s="125">
        <v>820.93333333333339</v>
      </c>
      <c r="J126" s="125">
        <v>845.96666666666658</v>
      </c>
      <c r="K126" s="124">
        <v>795.9</v>
      </c>
      <c r="L126" s="124">
        <v>745</v>
      </c>
      <c r="M126" s="124">
        <v>10.390079999999999</v>
      </c>
    </row>
    <row r="127" spans="1:13">
      <c r="A127" s="66">
        <v>118</v>
      </c>
      <c r="B127" s="124" t="s">
        <v>202</v>
      </c>
      <c r="C127" s="124">
        <v>69.45</v>
      </c>
      <c r="D127" s="125">
        <v>69.88333333333334</v>
      </c>
      <c r="E127" s="125">
        <v>68.316666666666677</v>
      </c>
      <c r="F127" s="125">
        <v>67.183333333333337</v>
      </c>
      <c r="G127" s="125">
        <v>65.616666666666674</v>
      </c>
      <c r="H127" s="125">
        <v>71.01666666666668</v>
      </c>
      <c r="I127" s="125">
        <v>72.583333333333343</v>
      </c>
      <c r="J127" s="125">
        <v>73.716666666666683</v>
      </c>
      <c r="K127" s="124">
        <v>71.45</v>
      </c>
      <c r="L127" s="124">
        <v>68.75</v>
      </c>
      <c r="M127" s="124">
        <v>6.6881199999999996</v>
      </c>
    </row>
    <row r="128" spans="1:13">
      <c r="A128" s="66">
        <v>119</v>
      </c>
      <c r="B128" s="124" t="s">
        <v>107</v>
      </c>
      <c r="C128" s="124">
        <v>1238.9000000000001</v>
      </c>
      <c r="D128" s="125">
        <v>1238.0333333333335</v>
      </c>
      <c r="E128" s="125">
        <v>1232.5666666666671</v>
      </c>
      <c r="F128" s="125">
        <v>1226.2333333333336</v>
      </c>
      <c r="G128" s="125">
        <v>1220.7666666666671</v>
      </c>
      <c r="H128" s="125">
        <v>1244.366666666667</v>
      </c>
      <c r="I128" s="125">
        <v>1249.8333333333337</v>
      </c>
      <c r="J128" s="125">
        <v>1256.166666666667</v>
      </c>
      <c r="K128" s="124">
        <v>1243.5</v>
      </c>
      <c r="L128" s="124">
        <v>1231.7</v>
      </c>
      <c r="M128" s="124">
        <v>10.514329999999999</v>
      </c>
    </row>
    <row r="129" spans="1:13">
      <c r="A129" s="66">
        <v>120</v>
      </c>
      <c r="B129" s="124" t="s">
        <v>109</v>
      </c>
      <c r="C129" s="124">
        <v>141.85</v>
      </c>
      <c r="D129" s="125">
        <v>141.66666666666666</v>
      </c>
      <c r="E129" s="125">
        <v>139.93333333333331</v>
      </c>
      <c r="F129" s="125">
        <v>138.01666666666665</v>
      </c>
      <c r="G129" s="125">
        <v>136.2833333333333</v>
      </c>
      <c r="H129" s="125">
        <v>143.58333333333331</v>
      </c>
      <c r="I129" s="125">
        <v>145.31666666666666</v>
      </c>
      <c r="J129" s="125">
        <v>147.23333333333332</v>
      </c>
      <c r="K129" s="124">
        <v>143.4</v>
      </c>
      <c r="L129" s="124">
        <v>139.75</v>
      </c>
      <c r="M129" s="124">
        <v>111.39172000000001</v>
      </c>
    </row>
    <row r="130" spans="1:13">
      <c r="A130" s="66">
        <v>121</v>
      </c>
      <c r="B130" s="124" t="s">
        <v>110</v>
      </c>
      <c r="C130" s="124">
        <v>493.65</v>
      </c>
      <c r="D130" s="125">
        <v>491.05</v>
      </c>
      <c r="E130" s="125">
        <v>487.1</v>
      </c>
      <c r="F130" s="125">
        <v>480.55</v>
      </c>
      <c r="G130" s="125">
        <v>476.6</v>
      </c>
      <c r="H130" s="125">
        <v>497.6</v>
      </c>
      <c r="I130" s="125">
        <v>501.54999999999995</v>
      </c>
      <c r="J130" s="125">
        <v>508.1</v>
      </c>
      <c r="K130" s="124">
        <v>495</v>
      </c>
      <c r="L130" s="124">
        <v>484.5</v>
      </c>
      <c r="M130" s="124">
        <v>11.75197</v>
      </c>
    </row>
    <row r="131" spans="1:13">
      <c r="A131" s="66">
        <v>122</v>
      </c>
      <c r="B131" s="124" t="s">
        <v>111</v>
      </c>
      <c r="C131" s="124">
        <v>1339.4</v>
      </c>
      <c r="D131" s="125">
        <v>1346.4666666666667</v>
      </c>
      <c r="E131" s="125">
        <v>1329.9333333333334</v>
      </c>
      <c r="F131" s="125">
        <v>1320.4666666666667</v>
      </c>
      <c r="G131" s="125">
        <v>1303.9333333333334</v>
      </c>
      <c r="H131" s="125">
        <v>1355.9333333333334</v>
      </c>
      <c r="I131" s="125">
        <v>1372.4666666666667</v>
      </c>
      <c r="J131" s="125">
        <v>1381.9333333333334</v>
      </c>
      <c r="K131" s="124">
        <v>1363</v>
      </c>
      <c r="L131" s="124">
        <v>1337</v>
      </c>
      <c r="M131" s="124">
        <v>48.682830000000003</v>
      </c>
    </row>
    <row r="132" spans="1:13">
      <c r="A132" s="66">
        <v>123</v>
      </c>
      <c r="B132" s="124" t="s">
        <v>112</v>
      </c>
      <c r="C132" s="124">
        <v>779.15</v>
      </c>
      <c r="D132" s="125">
        <v>784.76666666666654</v>
      </c>
      <c r="E132" s="125">
        <v>769.73333333333312</v>
      </c>
      <c r="F132" s="125">
        <v>760.31666666666661</v>
      </c>
      <c r="G132" s="125">
        <v>745.28333333333319</v>
      </c>
      <c r="H132" s="125">
        <v>794.18333333333305</v>
      </c>
      <c r="I132" s="125">
        <v>809.21666666666658</v>
      </c>
      <c r="J132" s="125">
        <v>818.63333333333298</v>
      </c>
      <c r="K132" s="124">
        <v>799.8</v>
      </c>
      <c r="L132" s="124">
        <v>775.35</v>
      </c>
      <c r="M132" s="124">
        <v>19.719159999999999</v>
      </c>
    </row>
    <row r="133" spans="1:13">
      <c r="A133" s="66">
        <v>124</v>
      </c>
      <c r="B133" s="124" t="s">
        <v>119</v>
      </c>
      <c r="C133" s="124">
        <v>57026.6</v>
      </c>
      <c r="D133" s="125">
        <v>57285.533333333333</v>
      </c>
      <c r="E133" s="125">
        <v>56571.066666666666</v>
      </c>
      <c r="F133" s="125">
        <v>56115.533333333333</v>
      </c>
      <c r="G133" s="125">
        <v>55401.066666666666</v>
      </c>
      <c r="H133" s="125">
        <v>57741.066666666666</v>
      </c>
      <c r="I133" s="125">
        <v>58455.533333333326</v>
      </c>
      <c r="J133" s="125">
        <v>58911.066666666666</v>
      </c>
      <c r="K133" s="124">
        <v>58000</v>
      </c>
      <c r="L133" s="124">
        <v>56830</v>
      </c>
      <c r="M133" s="124">
        <v>6.7790000000000003E-2</v>
      </c>
    </row>
    <row r="134" spans="1:13">
      <c r="A134" s="66">
        <v>125</v>
      </c>
      <c r="B134" s="124" t="s">
        <v>1835</v>
      </c>
      <c r="C134" s="124">
        <v>878.45</v>
      </c>
      <c r="D134" s="125">
        <v>879.80000000000007</v>
      </c>
      <c r="E134" s="125">
        <v>870.65000000000009</v>
      </c>
      <c r="F134" s="125">
        <v>862.85</v>
      </c>
      <c r="G134" s="125">
        <v>853.7</v>
      </c>
      <c r="H134" s="125">
        <v>887.60000000000014</v>
      </c>
      <c r="I134" s="125">
        <v>896.75</v>
      </c>
      <c r="J134" s="125">
        <v>904.55000000000018</v>
      </c>
      <c r="K134" s="124">
        <v>888.95</v>
      </c>
      <c r="L134" s="124">
        <v>872</v>
      </c>
      <c r="M134" s="124">
        <v>3.0296699999999999</v>
      </c>
    </row>
    <row r="135" spans="1:13">
      <c r="A135" s="66">
        <v>126</v>
      </c>
      <c r="B135" s="124" t="s">
        <v>114</v>
      </c>
      <c r="C135" s="124">
        <v>435.95</v>
      </c>
      <c r="D135" s="125">
        <v>435.26666666666665</v>
      </c>
      <c r="E135" s="125">
        <v>429.93333333333328</v>
      </c>
      <c r="F135" s="125">
        <v>423.91666666666663</v>
      </c>
      <c r="G135" s="125">
        <v>418.58333333333326</v>
      </c>
      <c r="H135" s="125">
        <v>441.2833333333333</v>
      </c>
      <c r="I135" s="125">
        <v>446.61666666666667</v>
      </c>
      <c r="J135" s="125">
        <v>452.63333333333333</v>
      </c>
      <c r="K135" s="124">
        <v>440.6</v>
      </c>
      <c r="L135" s="124">
        <v>429.25</v>
      </c>
      <c r="M135" s="124">
        <v>11.039099999999999</v>
      </c>
    </row>
    <row r="136" spans="1:13">
      <c r="A136" s="66">
        <v>127</v>
      </c>
      <c r="B136" s="124" t="s">
        <v>113</v>
      </c>
      <c r="C136" s="124">
        <v>670.15</v>
      </c>
      <c r="D136" s="125">
        <v>672.08333333333337</v>
      </c>
      <c r="E136" s="125">
        <v>664.4666666666667</v>
      </c>
      <c r="F136" s="125">
        <v>658.7833333333333</v>
      </c>
      <c r="G136" s="125">
        <v>651.16666666666663</v>
      </c>
      <c r="H136" s="125">
        <v>677.76666666666677</v>
      </c>
      <c r="I136" s="125">
        <v>685.38333333333333</v>
      </c>
      <c r="J136" s="125">
        <v>691.06666666666683</v>
      </c>
      <c r="K136" s="124">
        <v>679.7</v>
      </c>
      <c r="L136" s="124">
        <v>666.4</v>
      </c>
      <c r="M136" s="124">
        <v>38.770589999999999</v>
      </c>
    </row>
    <row r="137" spans="1:13">
      <c r="A137" s="66">
        <v>128</v>
      </c>
      <c r="B137" s="124" t="s">
        <v>1129</v>
      </c>
      <c r="C137" s="124">
        <v>118.3</v>
      </c>
      <c r="D137" s="125">
        <v>119.01666666666667</v>
      </c>
      <c r="E137" s="125">
        <v>116.83333333333333</v>
      </c>
      <c r="F137" s="125">
        <v>115.36666666666666</v>
      </c>
      <c r="G137" s="125">
        <v>113.18333333333332</v>
      </c>
      <c r="H137" s="125">
        <v>120.48333333333333</v>
      </c>
      <c r="I137" s="125">
        <v>122.66666666666667</v>
      </c>
      <c r="J137" s="125">
        <v>124.13333333333334</v>
      </c>
      <c r="K137" s="124">
        <v>121.2</v>
      </c>
      <c r="L137" s="124">
        <v>117.55</v>
      </c>
      <c r="M137" s="124">
        <v>41.658760000000001</v>
      </c>
    </row>
    <row r="138" spans="1:13">
      <c r="A138" s="66">
        <v>129</v>
      </c>
      <c r="B138" s="124" t="s">
        <v>1194</v>
      </c>
      <c r="C138" s="124">
        <v>68.55</v>
      </c>
      <c r="D138" s="125">
        <v>69.083333333333329</v>
      </c>
      <c r="E138" s="125">
        <v>67.466666666666654</v>
      </c>
      <c r="F138" s="125">
        <v>66.383333333333326</v>
      </c>
      <c r="G138" s="125">
        <v>64.766666666666652</v>
      </c>
      <c r="H138" s="125">
        <v>70.166666666666657</v>
      </c>
      <c r="I138" s="125">
        <v>71.783333333333331</v>
      </c>
      <c r="J138" s="125">
        <v>72.86666666666666</v>
      </c>
      <c r="K138" s="124">
        <v>70.7</v>
      </c>
      <c r="L138" s="124">
        <v>68</v>
      </c>
      <c r="M138" s="124">
        <v>6.6641399999999997</v>
      </c>
    </row>
    <row r="139" spans="1:13">
      <c r="A139" s="66">
        <v>130</v>
      </c>
      <c r="B139" s="124" t="s">
        <v>239</v>
      </c>
      <c r="C139" s="124">
        <v>334.55</v>
      </c>
      <c r="D139" s="125">
        <v>334.58333333333331</v>
      </c>
      <c r="E139" s="125">
        <v>332.11666666666662</v>
      </c>
      <c r="F139" s="125">
        <v>329.68333333333328</v>
      </c>
      <c r="G139" s="125">
        <v>327.21666666666658</v>
      </c>
      <c r="H139" s="125">
        <v>337.01666666666665</v>
      </c>
      <c r="I139" s="125">
        <v>339.48333333333335</v>
      </c>
      <c r="J139" s="125">
        <v>341.91666666666669</v>
      </c>
      <c r="K139" s="124">
        <v>337.05</v>
      </c>
      <c r="L139" s="124">
        <v>332.15</v>
      </c>
      <c r="M139" s="124">
        <v>13.99038</v>
      </c>
    </row>
    <row r="140" spans="1:13">
      <c r="A140" s="66">
        <v>131</v>
      </c>
      <c r="B140" s="124" t="s">
        <v>115</v>
      </c>
      <c r="C140" s="124">
        <v>6967.7</v>
      </c>
      <c r="D140" s="125">
        <v>6981.2333333333336</v>
      </c>
      <c r="E140" s="125">
        <v>6937.4666666666672</v>
      </c>
      <c r="F140" s="125">
        <v>6907.2333333333336</v>
      </c>
      <c r="G140" s="125">
        <v>6863.4666666666672</v>
      </c>
      <c r="H140" s="125">
        <v>7011.4666666666672</v>
      </c>
      <c r="I140" s="125">
        <v>7055.2333333333336</v>
      </c>
      <c r="J140" s="125">
        <v>7085.4666666666672</v>
      </c>
      <c r="K140" s="124">
        <v>7025</v>
      </c>
      <c r="L140" s="124">
        <v>6951</v>
      </c>
      <c r="M140" s="124">
        <v>4.8643200000000002</v>
      </c>
    </row>
    <row r="141" spans="1:13">
      <c r="A141" s="66">
        <v>132</v>
      </c>
      <c r="B141" s="124" t="s">
        <v>351</v>
      </c>
      <c r="C141" s="124">
        <v>421.6</v>
      </c>
      <c r="D141" s="125">
        <v>417.7166666666667</v>
      </c>
      <c r="E141" s="125">
        <v>409.53333333333342</v>
      </c>
      <c r="F141" s="125">
        <v>397.4666666666667</v>
      </c>
      <c r="G141" s="125">
        <v>389.28333333333342</v>
      </c>
      <c r="H141" s="125">
        <v>429.78333333333342</v>
      </c>
      <c r="I141" s="125">
        <v>437.9666666666667</v>
      </c>
      <c r="J141" s="125">
        <v>450.03333333333342</v>
      </c>
      <c r="K141" s="124">
        <v>425.9</v>
      </c>
      <c r="L141" s="124">
        <v>405.65</v>
      </c>
      <c r="M141" s="124">
        <v>9.3467400000000005</v>
      </c>
    </row>
    <row r="142" spans="1:13">
      <c r="A142" s="66">
        <v>133</v>
      </c>
      <c r="B142" s="124" t="s">
        <v>117</v>
      </c>
      <c r="C142" s="124">
        <v>921.7</v>
      </c>
      <c r="D142" s="125">
        <v>923.2833333333333</v>
      </c>
      <c r="E142" s="125">
        <v>914.91666666666663</v>
      </c>
      <c r="F142" s="125">
        <v>908.13333333333333</v>
      </c>
      <c r="G142" s="125">
        <v>899.76666666666665</v>
      </c>
      <c r="H142" s="125">
        <v>930.06666666666661</v>
      </c>
      <c r="I142" s="125">
        <v>938.43333333333339</v>
      </c>
      <c r="J142" s="125">
        <v>945.21666666666658</v>
      </c>
      <c r="K142" s="124">
        <v>931.65</v>
      </c>
      <c r="L142" s="124">
        <v>916.5</v>
      </c>
      <c r="M142" s="124">
        <v>6.85</v>
      </c>
    </row>
    <row r="143" spans="1:13">
      <c r="A143" s="66">
        <v>134</v>
      </c>
      <c r="B143" s="124" t="s">
        <v>118</v>
      </c>
      <c r="C143" s="124">
        <v>163.25</v>
      </c>
      <c r="D143" s="125">
        <v>162.96666666666667</v>
      </c>
      <c r="E143" s="125">
        <v>160.68333333333334</v>
      </c>
      <c r="F143" s="125">
        <v>158.11666666666667</v>
      </c>
      <c r="G143" s="125">
        <v>155.83333333333334</v>
      </c>
      <c r="H143" s="125">
        <v>165.53333333333333</v>
      </c>
      <c r="I143" s="125">
        <v>167.81666666666669</v>
      </c>
      <c r="J143" s="125">
        <v>170.38333333333333</v>
      </c>
      <c r="K143" s="124">
        <v>165.25</v>
      </c>
      <c r="L143" s="124">
        <v>160.4</v>
      </c>
      <c r="M143" s="124">
        <v>51.150100000000002</v>
      </c>
    </row>
    <row r="144" spans="1:13">
      <c r="A144" s="66">
        <v>135</v>
      </c>
      <c r="B144" s="124" t="s">
        <v>203</v>
      </c>
      <c r="C144" s="124">
        <v>980.75</v>
      </c>
      <c r="D144" s="125">
        <v>985.41666666666663</v>
      </c>
      <c r="E144" s="125">
        <v>971.83333333333326</v>
      </c>
      <c r="F144" s="125">
        <v>962.91666666666663</v>
      </c>
      <c r="G144" s="125">
        <v>949.33333333333326</v>
      </c>
      <c r="H144" s="125">
        <v>994.33333333333326</v>
      </c>
      <c r="I144" s="125">
        <v>1007.9166666666665</v>
      </c>
      <c r="J144" s="125">
        <v>1016.8333333333333</v>
      </c>
      <c r="K144" s="124">
        <v>999</v>
      </c>
      <c r="L144" s="124">
        <v>976.5</v>
      </c>
      <c r="M144" s="124">
        <v>4.4062000000000001</v>
      </c>
    </row>
    <row r="145" spans="1:13">
      <c r="A145" s="66">
        <v>136</v>
      </c>
      <c r="B145" s="124" t="s">
        <v>1210</v>
      </c>
      <c r="C145" s="124">
        <v>570.9</v>
      </c>
      <c r="D145" s="125">
        <v>575.15</v>
      </c>
      <c r="E145" s="125">
        <v>563.79999999999995</v>
      </c>
      <c r="F145" s="125">
        <v>556.69999999999993</v>
      </c>
      <c r="G145" s="125">
        <v>545.34999999999991</v>
      </c>
      <c r="H145" s="125">
        <v>582.25</v>
      </c>
      <c r="I145" s="125">
        <v>593.60000000000014</v>
      </c>
      <c r="J145" s="125">
        <v>600.70000000000005</v>
      </c>
      <c r="K145" s="124">
        <v>586.5</v>
      </c>
      <c r="L145" s="124">
        <v>568.04999999999995</v>
      </c>
      <c r="M145" s="124">
        <v>14.698119999999999</v>
      </c>
    </row>
    <row r="146" spans="1:13">
      <c r="A146" s="66">
        <v>137</v>
      </c>
      <c r="B146" s="124" t="s">
        <v>373</v>
      </c>
      <c r="C146" s="124">
        <v>568.75</v>
      </c>
      <c r="D146" s="125">
        <v>568.41666666666663</v>
      </c>
      <c r="E146" s="125">
        <v>563.33333333333326</v>
      </c>
      <c r="F146" s="125">
        <v>557.91666666666663</v>
      </c>
      <c r="G146" s="125">
        <v>552.83333333333326</v>
      </c>
      <c r="H146" s="125">
        <v>573.83333333333326</v>
      </c>
      <c r="I146" s="125">
        <v>578.91666666666652</v>
      </c>
      <c r="J146" s="125">
        <v>584.33333333333326</v>
      </c>
      <c r="K146" s="124">
        <v>573.5</v>
      </c>
      <c r="L146" s="124">
        <v>563</v>
      </c>
      <c r="M146" s="124">
        <v>3.30186</v>
      </c>
    </row>
    <row r="147" spans="1:13">
      <c r="A147" s="66">
        <v>138</v>
      </c>
      <c r="B147" s="124" t="s">
        <v>366</v>
      </c>
      <c r="C147" s="124">
        <v>57.05</v>
      </c>
      <c r="D147" s="125">
        <v>57.4</v>
      </c>
      <c r="E147" s="125">
        <v>56.099999999999994</v>
      </c>
      <c r="F147" s="125">
        <v>55.15</v>
      </c>
      <c r="G147" s="125">
        <v>53.849999999999994</v>
      </c>
      <c r="H147" s="125">
        <v>58.349999999999994</v>
      </c>
      <c r="I147" s="125">
        <v>59.649999999999991</v>
      </c>
      <c r="J147" s="125">
        <v>60.599999999999994</v>
      </c>
      <c r="K147" s="124">
        <v>58.7</v>
      </c>
      <c r="L147" s="124">
        <v>56.45</v>
      </c>
      <c r="M147" s="124">
        <v>91.987449999999995</v>
      </c>
    </row>
    <row r="148" spans="1:13">
      <c r="A148" s="66">
        <v>139</v>
      </c>
      <c r="B148" s="124" t="s">
        <v>120</v>
      </c>
      <c r="C148" s="124">
        <v>25.15</v>
      </c>
      <c r="D148" s="125">
        <v>25.149999999999995</v>
      </c>
      <c r="E148" s="125">
        <v>24.849999999999991</v>
      </c>
      <c r="F148" s="125">
        <v>24.549999999999997</v>
      </c>
      <c r="G148" s="125">
        <v>24.249999999999993</v>
      </c>
      <c r="H148" s="125">
        <v>25.449999999999989</v>
      </c>
      <c r="I148" s="125">
        <v>25.749999999999993</v>
      </c>
      <c r="J148" s="125">
        <v>26.049999999999986</v>
      </c>
      <c r="K148" s="124">
        <v>25.45</v>
      </c>
      <c r="L148" s="124">
        <v>24.85</v>
      </c>
      <c r="M148" s="124">
        <v>184.59635</v>
      </c>
    </row>
    <row r="149" spans="1:13">
      <c r="A149" s="66">
        <v>140</v>
      </c>
      <c r="B149" s="124" t="s">
        <v>121</v>
      </c>
      <c r="C149" s="124">
        <v>110.05</v>
      </c>
      <c r="D149" s="125">
        <v>109.35000000000001</v>
      </c>
      <c r="E149" s="125">
        <v>107.70000000000002</v>
      </c>
      <c r="F149" s="125">
        <v>105.35000000000001</v>
      </c>
      <c r="G149" s="125">
        <v>103.70000000000002</v>
      </c>
      <c r="H149" s="125">
        <v>111.70000000000002</v>
      </c>
      <c r="I149" s="125">
        <v>113.35000000000002</v>
      </c>
      <c r="J149" s="125">
        <v>115.70000000000002</v>
      </c>
      <c r="K149" s="124">
        <v>111</v>
      </c>
      <c r="L149" s="124">
        <v>107</v>
      </c>
      <c r="M149" s="124">
        <v>88.685609999999997</v>
      </c>
    </row>
    <row r="150" spans="1:13">
      <c r="A150" s="66">
        <v>141</v>
      </c>
      <c r="B150" s="124" t="s">
        <v>122</v>
      </c>
      <c r="C150" s="124">
        <v>152.19999999999999</v>
      </c>
      <c r="D150" s="125">
        <v>150.78333333333333</v>
      </c>
      <c r="E150" s="125">
        <v>146.76666666666665</v>
      </c>
      <c r="F150" s="125">
        <v>141.33333333333331</v>
      </c>
      <c r="G150" s="125">
        <v>137.31666666666663</v>
      </c>
      <c r="H150" s="125">
        <v>156.21666666666667</v>
      </c>
      <c r="I150" s="125">
        <v>160.23333333333338</v>
      </c>
      <c r="J150" s="125">
        <v>165.66666666666669</v>
      </c>
      <c r="K150" s="124">
        <v>154.80000000000001</v>
      </c>
      <c r="L150" s="124">
        <v>145.35</v>
      </c>
      <c r="M150" s="124">
        <v>288.85977000000003</v>
      </c>
    </row>
    <row r="151" spans="1:13">
      <c r="A151" s="66">
        <v>142</v>
      </c>
      <c r="B151" s="124" t="s">
        <v>1225</v>
      </c>
      <c r="C151" s="124">
        <v>56.8</v>
      </c>
      <c r="D151" s="125">
        <v>56.916666666666664</v>
      </c>
      <c r="E151" s="125">
        <v>55.733333333333327</v>
      </c>
      <c r="F151" s="125">
        <v>54.666666666666664</v>
      </c>
      <c r="G151" s="125">
        <v>53.483333333333327</v>
      </c>
      <c r="H151" s="125">
        <v>57.983333333333327</v>
      </c>
      <c r="I151" s="125">
        <v>59.166666666666664</v>
      </c>
      <c r="J151" s="125">
        <v>60.233333333333327</v>
      </c>
      <c r="K151" s="124">
        <v>58.1</v>
      </c>
      <c r="L151" s="124">
        <v>55.85</v>
      </c>
      <c r="M151" s="124">
        <v>252.81020000000001</v>
      </c>
    </row>
    <row r="152" spans="1:13">
      <c r="A152" s="66">
        <v>143</v>
      </c>
      <c r="B152" s="124" t="s">
        <v>1276</v>
      </c>
      <c r="C152" s="124">
        <v>480.6</v>
      </c>
      <c r="D152" s="125">
        <v>479.11666666666662</v>
      </c>
      <c r="E152" s="125">
        <v>471.78333333333325</v>
      </c>
      <c r="F152" s="125">
        <v>462.96666666666664</v>
      </c>
      <c r="G152" s="125">
        <v>455.63333333333327</v>
      </c>
      <c r="H152" s="125">
        <v>487.93333333333322</v>
      </c>
      <c r="I152" s="125">
        <v>495.26666666666659</v>
      </c>
      <c r="J152" s="125">
        <v>504.0833333333332</v>
      </c>
      <c r="K152" s="124">
        <v>486.45</v>
      </c>
      <c r="L152" s="124">
        <v>470.3</v>
      </c>
      <c r="M152" s="124">
        <v>4.7137000000000002</v>
      </c>
    </row>
    <row r="153" spans="1:13">
      <c r="A153" s="66">
        <v>144</v>
      </c>
      <c r="B153" s="124" t="s">
        <v>124</v>
      </c>
      <c r="C153" s="124">
        <v>150.4</v>
      </c>
      <c r="D153" s="125">
        <v>150</v>
      </c>
      <c r="E153" s="125">
        <v>147.4</v>
      </c>
      <c r="F153" s="125">
        <v>144.4</v>
      </c>
      <c r="G153" s="125">
        <v>141.80000000000001</v>
      </c>
      <c r="H153" s="125">
        <v>153</v>
      </c>
      <c r="I153" s="125">
        <v>155.60000000000002</v>
      </c>
      <c r="J153" s="125">
        <v>158.6</v>
      </c>
      <c r="K153" s="124">
        <v>152.6</v>
      </c>
      <c r="L153" s="124">
        <v>147</v>
      </c>
      <c r="M153" s="124">
        <v>179.86042</v>
      </c>
    </row>
    <row r="154" spans="1:13">
      <c r="A154" s="66">
        <v>145</v>
      </c>
      <c r="B154" s="124" t="s">
        <v>204</v>
      </c>
      <c r="C154" s="124">
        <v>173.7</v>
      </c>
      <c r="D154" s="125">
        <v>174.1</v>
      </c>
      <c r="E154" s="125">
        <v>171.2</v>
      </c>
      <c r="F154" s="125">
        <v>168.7</v>
      </c>
      <c r="G154" s="125">
        <v>165.79999999999998</v>
      </c>
      <c r="H154" s="125">
        <v>176.6</v>
      </c>
      <c r="I154" s="125">
        <v>179.50000000000003</v>
      </c>
      <c r="J154" s="125">
        <v>182</v>
      </c>
      <c r="K154" s="124">
        <v>177</v>
      </c>
      <c r="L154" s="124">
        <v>171.6</v>
      </c>
      <c r="M154" s="124">
        <v>33.424610000000001</v>
      </c>
    </row>
    <row r="155" spans="1:13">
      <c r="A155" s="66">
        <v>146</v>
      </c>
      <c r="B155" s="124" t="s">
        <v>123</v>
      </c>
      <c r="C155" s="124">
        <v>3450.75</v>
      </c>
      <c r="D155" s="125">
        <v>3447.65</v>
      </c>
      <c r="E155" s="125">
        <v>3423.05</v>
      </c>
      <c r="F155" s="125">
        <v>3395.35</v>
      </c>
      <c r="G155" s="125">
        <v>3370.75</v>
      </c>
      <c r="H155" s="125">
        <v>3475.3500000000004</v>
      </c>
      <c r="I155" s="125">
        <v>3499.95</v>
      </c>
      <c r="J155" s="125">
        <v>3527.6500000000005</v>
      </c>
      <c r="K155" s="124">
        <v>3472.25</v>
      </c>
      <c r="L155" s="124">
        <v>3419.95</v>
      </c>
      <c r="M155" s="124">
        <v>0.20225000000000001</v>
      </c>
    </row>
    <row r="156" spans="1:13">
      <c r="A156" s="66">
        <v>147</v>
      </c>
      <c r="B156" s="124" t="s">
        <v>348</v>
      </c>
      <c r="C156" s="124">
        <v>77.45</v>
      </c>
      <c r="D156" s="125">
        <v>77.86666666666666</v>
      </c>
      <c r="E156" s="125">
        <v>76.183333333333323</v>
      </c>
      <c r="F156" s="125">
        <v>74.916666666666657</v>
      </c>
      <c r="G156" s="125">
        <v>73.23333333333332</v>
      </c>
      <c r="H156" s="125">
        <v>79.133333333333326</v>
      </c>
      <c r="I156" s="125">
        <v>80.816666666666663</v>
      </c>
      <c r="J156" s="125">
        <v>82.083333333333329</v>
      </c>
      <c r="K156" s="124">
        <v>79.55</v>
      </c>
      <c r="L156" s="124">
        <v>76.599999999999994</v>
      </c>
      <c r="M156" s="124">
        <v>86.988330000000005</v>
      </c>
    </row>
    <row r="157" spans="1:13">
      <c r="A157" s="66">
        <v>148</v>
      </c>
      <c r="B157" s="124" t="s">
        <v>1330</v>
      </c>
      <c r="C157" s="124">
        <v>989.05</v>
      </c>
      <c r="D157" s="125">
        <v>983.5</v>
      </c>
      <c r="E157" s="125">
        <v>970.55</v>
      </c>
      <c r="F157" s="125">
        <v>952.05</v>
      </c>
      <c r="G157" s="125">
        <v>939.09999999999991</v>
      </c>
      <c r="H157" s="125">
        <v>1002</v>
      </c>
      <c r="I157" s="125">
        <v>1014.95</v>
      </c>
      <c r="J157" s="125">
        <v>1033.45</v>
      </c>
      <c r="K157" s="124">
        <v>996.45</v>
      </c>
      <c r="L157" s="124">
        <v>965</v>
      </c>
      <c r="M157" s="124">
        <v>1.55697</v>
      </c>
    </row>
    <row r="158" spans="1:13">
      <c r="A158" s="66">
        <v>149</v>
      </c>
      <c r="B158" s="124" t="s">
        <v>1920</v>
      </c>
      <c r="C158" s="124">
        <v>883.7</v>
      </c>
      <c r="D158" s="125">
        <v>886.2166666666667</v>
      </c>
      <c r="E158" s="125">
        <v>874.48333333333335</v>
      </c>
      <c r="F158" s="125">
        <v>865.26666666666665</v>
      </c>
      <c r="G158" s="125">
        <v>853.5333333333333</v>
      </c>
      <c r="H158" s="125">
        <v>895.43333333333339</v>
      </c>
      <c r="I158" s="125">
        <v>907.16666666666674</v>
      </c>
      <c r="J158" s="125">
        <v>916.38333333333344</v>
      </c>
      <c r="K158" s="124">
        <v>897.95</v>
      </c>
      <c r="L158" s="124">
        <v>877</v>
      </c>
      <c r="M158" s="124">
        <v>1.8350599999999999</v>
      </c>
    </row>
    <row r="159" spans="1:13">
      <c r="A159" s="66">
        <v>150</v>
      </c>
      <c r="B159" s="124" t="s">
        <v>228</v>
      </c>
      <c r="C159" s="124">
        <v>23003.4</v>
      </c>
      <c r="D159" s="125">
        <v>23127.25</v>
      </c>
      <c r="E159" s="125">
        <v>22776.15</v>
      </c>
      <c r="F159" s="125">
        <v>22548.9</v>
      </c>
      <c r="G159" s="125">
        <v>22197.800000000003</v>
      </c>
      <c r="H159" s="125">
        <v>23354.5</v>
      </c>
      <c r="I159" s="125">
        <v>23705.599999999999</v>
      </c>
      <c r="J159" s="125">
        <v>23932.85</v>
      </c>
      <c r="K159" s="124">
        <v>23478.35</v>
      </c>
      <c r="L159" s="124">
        <v>22900</v>
      </c>
      <c r="M159" s="124">
        <v>0.28742000000000001</v>
      </c>
    </row>
    <row r="160" spans="1:13">
      <c r="A160" s="66">
        <v>151</v>
      </c>
      <c r="B160" s="124" t="s">
        <v>126</v>
      </c>
      <c r="C160" s="124">
        <v>233.9</v>
      </c>
      <c r="D160" s="125">
        <v>232.46666666666667</v>
      </c>
      <c r="E160" s="125">
        <v>230.03333333333333</v>
      </c>
      <c r="F160" s="125">
        <v>226.16666666666666</v>
      </c>
      <c r="G160" s="125">
        <v>223.73333333333332</v>
      </c>
      <c r="H160" s="125">
        <v>236.33333333333334</v>
      </c>
      <c r="I160" s="125">
        <v>238.76666666666668</v>
      </c>
      <c r="J160" s="125">
        <v>242.63333333333335</v>
      </c>
      <c r="K160" s="124">
        <v>234.9</v>
      </c>
      <c r="L160" s="124">
        <v>228.6</v>
      </c>
      <c r="M160" s="124">
        <v>22.588229999999999</v>
      </c>
    </row>
    <row r="161" spans="1:13">
      <c r="A161" s="66">
        <v>152</v>
      </c>
      <c r="B161" s="124" t="s">
        <v>205</v>
      </c>
      <c r="C161" s="124">
        <v>1124.5</v>
      </c>
      <c r="D161" s="125">
        <v>1125.55</v>
      </c>
      <c r="E161" s="125">
        <v>1111.1499999999999</v>
      </c>
      <c r="F161" s="125">
        <v>1097.8</v>
      </c>
      <c r="G161" s="125">
        <v>1083.3999999999999</v>
      </c>
      <c r="H161" s="125">
        <v>1138.8999999999999</v>
      </c>
      <c r="I161" s="125">
        <v>1153.3</v>
      </c>
      <c r="J161" s="125">
        <v>1166.6499999999999</v>
      </c>
      <c r="K161" s="124">
        <v>1139.95</v>
      </c>
      <c r="L161" s="124">
        <v>1112.2</v>
      </c>
      <c r="M161" s="124">
        <v>4.4280099999999996</v>
      </c>
    </row>
    <row r="162" spans="1:13">
      <c r="A162" s="66">
        <v>153</v>
      </c>
      <c r="B162" s="124" t="s">
        <v>206</v>
      </c>
      <c r="C162" s="124">
        <v>2582.0500000000002</v>
      </c>
      <c r="D162" s="125">
        <v>2574.416666666667</v>
      </c>
      <c r="E162" s="125">
        <v>2544.4333333333338</v>
      </c>
      <c r="F162" s="125">
        <v>2506.8166666666671</v>
      </c>
      <c r="G162" s="125">
        <v>2476.8333333333339</v>
      </c>
      <c r="H162" s="125">
        <v>2612.0333333333338</v>
      </c>
      <c r="I162" s="125">
        <v>2642.0166666666673</v>
      </c>
      <c r="J162" s="125">
        <v>2679.6333333333337</v>
      </c>
      <c r="K162" s="124">
        <v>2604.4</v>
      </c>
      <c r="L162" s="124">
        <v>2536.8000000000002</v>
      </c>
      <c r="M162" s="124">
        <v>5.4873099999999999</v>
      </c>
    </row>
    <row r="163" spans="1:13">
      <c r="A163" s="66">
        <v>154</v>
      </c>
      <c r="B163" s="124" t="s">
        <v>127</v>
      </c>
      <c r="C163" s="124">
        <v>108.8</v>
      </c>
      <c r="D163" s="125">
        <v>109.3</v>
      </c>
      <c r="E163" s="125">
        <v>106.3</v>
      </c>
      <c r="F163" s="125">
        <v>103.8</v>
      </c>
      <c r="G163" s="125">
        <v>100.8</v>
      </c>
      <c r="H163" s="125">
        <v>111.8</v>
      </c>
      <c r="I163" s="125">
        <v>114.8</v>
      </c>
      <c r="J163" s="125">
        <v>117.3</v>
      </c>
      <c r="K163" s="124">
        <v>112.3</v>
      </c>
      <c r="L163" s="124">
        <v>106.8</v>
      </c>
      <c r="M163" s="124">
        <v>124.03959999999999</v>
      </c>
    </row>
    <row r="164" spans="1:13">
      <c r="A164" s="66">
        <v>155</v>
      </c>
      <c r="B164" s="124" t="s">
        <v>129</v>
      </c>
      <c r="C164" s="124">
        <v>187</v>
      </c>
      <c r="D164" s="125">
        <v>186.9</v>
      </c>
      <c r="E164" s="125">
        <v>185.35000000000002</v>
      </c>
      <c r="F164" s="125">
        <v>183.70000000000002</v>
      </c>
      <c r="G164" s="125">
        <v>182.15000000000003</v>
      </c>
      <c r="H164" s="125">
        <v>188.55</v>
      </c>
      <c r="I164" s="125">
        <v>190.10000000000002</v>
      </c>
      <c r="J164" s="125">
        <v>191.75</v>
      </c>
      <c r="K164" s="124">
        <v>188.45</v>
      </c>
      <c r="L164" s="124">
        <v>185.25</v>
      </c>
      <c r="M164" s="124">
        <v>34.938569999999999</v>
      </c>
    </row>
    <row r="165" spans="1:13">
      <c r="A165" s="66">
        <v>156</v>
      </c>
      <c r="B165" s="124" t="s">
        <v>1360</v>
      </c>
      <c r="C165" s="124">
        <v>201.75</v>
      </c>
      <c r="D165" s="125">
        <v>202.83333333333334</v>
      </c>
      <c r="E165" s="125">
        <v>199.91666666666669</v>
      </c>
      <c r="F165" s="125">
        <v>198.08333333333334</v>
      </c>
      <c r="G165" s="125">
        <v>195.16666666666669</v>
      </c>
      <c r="H165" s="125">
        <v>204.66666666666669</v>
      </c>
      <c r="I165" s="125">
        <v>207.58333333333337</v>
      </c>
      <c r="J165" s="125">
        <v>209.41666666666669</v>
      </c>
      <c r="K165" s="124">
        <v>205.75</v>
      </c>
      <c r="L165" s="124">
        <v>201</v>
      </c>
      <c r="M165" s="124">
        <v>1.6365400000000001</v>
      </c>
    </row>
    <row r="166" spans="1:13">
      <c r="A166" s="66">
        <v>157</v>
      </c>
      <c r="B166" s="124" t="s">
        <v>207</v>
      </c>
      <c r="C166" s="124">
        <v>10320.299999999999</v>
      </c>
      <c r="D166" s="125">
        <v>10347.65</v>
      </c>
      <c r="E166" s="125">
        <v>10145.4</v>
      </c>
      <c r="F166" s="125">
        <v>9970.5</v>
      </c>
      <c r="G166" s="125">
        <v>9768.25</v>
      </c>
      <c r="H166" s="125">
        <v>10522.55</v>
      </c>
      <c r="I166" s="125">
        <v>10724.8</v>
      </c>
      <c r="J166" s="125">
        <v>10899.699999999999</v>
      </c>
      <c r="K166" s="124">
        <v>10549.9</v>
      </c>
      <c r="L166" s="124">
        <v>10172.75</v>
      </c>
      <c r="M166" s="124">
        <v>2.971E-2</v>
      </c>
    </row>
    <row r="167" spans="1:13">
      <c r="A167" s="66">
        <v>158</v>
      </c>
      <c r="B167" s="124" t="s">
        <v>128</v>
      </c>
      <c r="C167" s="124">
        <v>83.8</v>
      </c>
      <c r="D167" s="125">
        <v>84.416666666666657</v>
      </c>
      <c r="E167" s="125">
        <v>82.98333333333332</v>
      </c>
      <c r="F167" s="125">
        <v>82.166666666666657</v>
      </c>
      <c r="G167" s="125">
        <v>80.73333333333332</v>
      </c>
      <c r="H167" s="125">
        <v>85.23333333333332</v>
      </c>
      <c r="I167" s="125">
        <v>86.666666666666657</v>
      </c>
      <c r="J167" s="125">
        <v>87.48333333333332</v>
      </c>
      <c r="K167" s="124">
        <v>85.85</v>
      </c>
      <c r="L167" s="124">
        <v>83.6</v>
      </c>
      <c r="M167" s="124">
        <v>261.90794</v>
      </c>
    </row>
    <row r="168" spans="1:13">
      <c r="A168" s="66">
        <v>159</v>
      </c>
      <c r="B168" s="124" t="s">
        <v>1881</v>
      </c>
      <c r="C168" s="124">
        <v>638.1</v>
      </c>
      <c r="D168" s="125">
        <v>632.68333333333339</v>
      </c>
      <c r="E168" s="125">
        <v>623.41666666666674</v>
      </c>
      <c r="F168" s="125">
        <v>608.73333333333335</v>
      </c>
      <c r="G168" s="125">
        <v>599.4666666666667</v>
      </c>
      <c r="H168" s="125">
        <v>647.36666666666679</v>
      </c>
      <c r="I168" s="125">
        <v>656.63333333333344</v>
      </c>
      <c r="J168" s="125">
        <v>671.31666666666683</v>
      </c>
      <c r="K168" s="124">
        <v>641.95000000000005</v>
      </c>
      <c r="L168" s="124">
        <v>618</v>
      </c>
      <c r="M168" s="124">
        <v>37.844430000000003</v>
      </c>
    </row>
    <row r="169" spans="1:13">
      <c r="A169" s="66">
        <v>160</v>
      </c>
      <c r="B169" s="124" t="s">
        <v>1372</v>
      </c>
      <c r="C169" s="124">
        <v>581.65</v>
      </c>
      <c r="D169" s="125">
        <v>580.85</v>
      </c>
      <c r="E169" s="125">
        <v>573.80000000000007</v>
      </c>
      <c r="F169" s="125">
        <v>565.95000000000005</v>
      </c>
      <c r="G169" s="125">
        <v>558.90000000000009</v>
      </c>
      <c r="H169" s="125">
        <v>588.70000000000005</v>
      </c>
      <c r="I169" s="125">
        <v>595.75</v>
      </c>
      <c r="J169" s="125">
        <v>603.6</v>
      </c>
      <c r="K169" s="124">
        <v>587.9</v>
      </c>
      <c r="L169" s="124">
        <v>573</v>
      </c>
      <c r="M169" s="124">
        <v>2.3804099999999999</v>
      </c>
    </row>
    <row r="170" spans="1:13">
      <c r="A170" s="66">
        <v>161</v>
      </c>
      <c r="B170" s="124" t="s">
        <v>133</v>
      </c>
      <c r="C170" s="124">
        <v>190.55</v>
      </c>
      <c r="D170" s="125">
        <v>191.13333333333333</v>
      </c>
      <c r="E170" s="125">
        <v>184.91666666666666</v>
      </c>
      <c r="F170" s="125">
        <v>179.28333333333333</v>
      </c>
      <c r="G170" s="125">
        <v>173.06666666666666</v>
      </c>
      <c r="H170" s="125">
        <v>196.76666666666665</v>
      </c>
      <c r="I170" s="125">
        <v>202.98333333333335</v>
      </c>
      <c r="J170" s="125">
        <v>208.61666666666665</v>
      </c>
      <c r="K170" s="124">
        <v>197.35</v>
      </c>
      <c r="L170" s="124">
        <v>185.5</v>
      </c>
      <c r="M170" s="124">
        <v>163.47572</v>
      </c>
    </row>
    <row r="171" spans="1:13">
      <c r="A171" s="66">
        <v>162</v>
      </c>
      <c r="B171" s="124" t="s">
        <v>131</v>
      </c>
      <c r="C171" s="124">
        <v>5.85</v>
      </c>
      <c r="D171" s="125">
        <v>5.8833333333333329</v>
      </c>
      <c r="E171" s="125">
        <v>5.7666666666666657</v>
      </c>
      <c r="F171" s="125">
        <v>5.6833333333333327</v>
      </c>
      <c r="G171" s="125">
        <v>5.5666666666666655</v>
      </c>
      <c r="H171" s="125">
        <v>5.9666666666666659</v>
      </c>
      <c r="I171" s="125">
        <v>6.083333333333333</v>
      </c>
      <c r="J171" s="125">
        <v>6.1666666666666661</v>
      </c>
      <c r="K171" s="124">
        <v>6</v>
      </c>
      <c r="L171" s="124">
        <v>5.8</v>
      </c>
      <c r="M171" s="124">
        <v>177.47421</v>
      </c>
    </row>
    <row r="172" spans="1:13">
      <c r="A172" s="66">
        <v>163</v>
      </c>
      <c r="B172" s="124" t="s">
        <v>134</v>
      </c>
      <c r="C172" s="124">
        <v>1267.0999999999999</v>
      </c>
      <c r="D172" s="125">
        <v>1267.8500000000001</v>
      </c>
      <c r="E172" s="125">
        <v>1261.2500000000002</v>
      </c>
      <c r="F172" s="125">
        <v>1255.4000000000001</v>
      </c>
      <c r="G172" s="125">
        <v>1248.8000000000002</v>
      </c>
      <c r="H172" s="125">
        <v>1273.7000000000003</v>
      </c>
      <c r="I172" s="125">
        <v>1280.3000000000002</v>
      </c>
      <c r="J172" s="125">
        <v>1286.1500000000003</v>
      </c>
      <c r="K172" s="124">
        <v>1274.45</v>
      </c>
      <c r="L172" s="124">
        <v>1262</v>
      </c>
      <c r="M172" s="124">
        <v>60.40052</v>
      </c>
    </row>
    <row r="173" spans="1:13">
      <c r="A173" s="66">
        <v>164</v>
      </c>
      <c r="B173" s="124" t="s">
        <v>135</v>
      </c>
      <c r="C173" s="124">
        <v>130.19999999999999</v>
      </c>
      <c r="D173" s="125">
        <v>132.21666666666667</v>
      </c>
      <c r="E173" s="125">
        <v>127.48333333333335</v>
      </c>
      <c r="F173" s="125">
        <v>124.76666666666668</v>
      </c>
      <c r="G173" s="125">
        <v>120.03333333333336</v>
      </c>
      <c r="H173" s="125">
        <v>134.93333333333334</v>
      </c>
      <c r="I173" s="125">
        <v>139.66666666666663</v>
      </c>
      <c r="J173" s="125">
        <v>142.38333333333333</v>
      </c>
      <c r="K173" s="124">
        <v>136.94999999999999</v>
      </c>
      <c r="L173" s="124">
        <v>129.5</v>
      </c>
      <c r="M173" s="124">
        <v>138.32767000000001</v>
      </c>
    </row>
    <row r="174" spans="1:13">
      <c r="A174" s="66">
        <v>165</v>
      </c>
      <c r="B174" s="124" t="s">
        <v>136</v>
      </c>
      <c r="C174" s="124">
        <v>11.95</v>
      </c>
      <c r="D174" s="125">
        <v>12.116666666666667</v>
      </c>
      <c r="E174" s="125">
        <v>11.683333333333334</v>
      </c>
      <c r="F174" s="125">
        <v>11.416666666666666</v>
      </c>
      <c r="G174" s="125">
        <v>10.983333333333333</v>
      </c>
      <c r="H174" s="125">
        <v>12.383333333333335</v>
      </c>
      <c r="I174" s="125">
        <v>12.816666666666668</v>
      </c>
      <c r="J174" s="125">
        <v>13.083333333333336</v>
      </c>
      <c r="K174" s="124">
        <v>12.55</v>
      </c>
      <c r="L174" s="124">
        <v>11.85</v>
      </c>
      <c r="M174" s="124">
        <v>567.52342999999996</v>
      </c>
    </row>
    <row r="175" spans="1:13">
      <c r="A175" s="66">
        <v>166</v>
      </c>
      <c r="B175" s="124" t="s">
        <v>132</v>
      </c>
      <c r="C175" s="124">
        <v>142.9</v>
      </c>
      <c r="D175" s="125">
        <v>142.41666666666666</v>
      </c>
      <c r="E175" s="125">
        <v>140.13333333333333</v>
      </c>
      <c r="F175" s="125">
        <v>137.36666666666667</v>
      </c>
      <c r="G175" s="125">
        <v>135.08333333333334</v>
      </c>
      <c r="H175" s="125">
        <v>145.18333333333331</v>
      </c>
      <c r="I175" s="125">
        <v>147.46666666666667</v>
      </c>
      <c r="J175" s="125">
        <v>150.23333333333329</v>
      </c>
      <c r="K175" s="124">
        <v>144.69999999999999</v>
      </c>
      <c r="L175" s="124">
        <v>139.65</v>
      </c>
      <c r="M175" s="124">
        <v>154.64636999999999</v>
      </c>
    </row>
    <row r="176" spans="1:13">
      <c r="A176" s="66">
        <v>167</v>
      </c>
      <c r="B176" s="124" t="s">
        <v>227</v>
      </c>
      <c r="C176" s="124">
        <v>2353.65</v>
      </c>
      <c r="D176" s="125">
        <v>2349.8833333333337</v>
      </c>
      <c r="E176" s="125">
        <v>2335.5666666666675</v>
      </c>
      <c r="F176" s="125">
        <v>2317.483333333334</v>
      </c>
      <c r="G176" s="125">
        <v>2303.1666666666679</v>
      </c>
      <c r="H176" s="125">
        <v>2367.9666666666672</v>
      </c>
      <c r="I176" s="125">
        <v>2382.2833333333338</v>
      </c>
      <c r="J176" s="125">
        <v>2400.3666666666668</v>
      </c>
      <c r="K176" s="124">
        <v>2364.1999999999998</v>
      </c>
      <c r="L176" s="124">
        <v>2331.8000000000002</v>
      </c>
      <c r="M176" s="124">
        <v>1.7888999999999999</v>
      </c>
    </row>
    <row r="177" spans="1:13">
      <c r="A177" s="66">
        <v>168</v>
      </c>
      <c r="B177" s="124" t="s">
        <v>209</v>
      </c>
      <c r="C177" s="124">
        <v>17629.400000000001</v>
      </c>
      <c r="D177" s="125">
        <v>17549.766666666666</v>
      </c>
      <c r="E177" s="125">
        <v>17429.633333333331</v>
      </c>
      <c r="F177" s="125">
        <v>17229.866666666665</v>
      </c>
      <c r="G177" s="125">
        <v>17109.73333333333</v>
      </c>
      <c r="H177" s="125">
        <v>17749.533333333333</v>
      </c>
      <c r="I177" s="125">
        <v>17869.666666666672</v>
      </c>
      <c r="J177" s="125">
        <v>18069.433333333334</v>
      </c>
      <c r="K177" s="124">
        <v>17669.900000000001</v>
      </c>
      <c r="L177" s="124">
        <v>17350</v>
      </c>
      <c r="M177" s="124">
        <v>0.15235000000000001</v>
      </c>
    </row>
    <row r="178" spans="1:13">
      <c r="A178" s="66">
        <v>169</v>
      </c>
      <c r="B178" s="124" t="s">
        <v>140</v>
      </c>
      <c r="C178" s="124">
        <v>1220.4000000000001</v>
      </c>
      <c r="D178" s="125">
        <v>1218.1666666666667</v>
      </c>
      <c r="E178" s="125">
        <v>1208.3833333333334</v>
      </c>
      <c r="F178" s="125">
        <v>1196.3666666666668</v>
      </c>
      <c r="G178" s="125">
        <v>1186.5833333333335</v>
      </c>
      <c r="H178" s="125">
        <v>1230.1833333333334</v>
      </c>
      <c r="I178" s="125">
        <v>1239.9666666666667</v>
      </c>
      <c r="J178" s="125">
        <v>1251.9833333333333</v>
      </c>
      <c r="K178" s="124">
        <v>1227.95</v>
      </c>
      <c r="L178" s="124">
        <v>1206.1500000000001</v>
      </c>
      <c r="M178" s="124">
        <v>6.7742199999999997</v>
      </c>
    </row>
    <row r="179" spans="1:13">
      <c r="A179" s="66">
        <v>170</v>
      </c>
      <c r="B179" s="124" t="s">
        <v>139</v>
      </c>
      <c r="C179" s="124">
        <v>1023.85</v>
      </c>
      <c r="D179" s="125">
        <v>1021.5833333333334</v>
      </c>
      <c r="E179" s="125">
        <v>1013.1666666666667</v>
      </c>
      <c r="F179" s="125">
        <v>1002.4833333333333</v>
      </c>
      <c r="G179" s="125">
        <v>994.06666666666672</v>
      </c>
      <c r="H179" s="125">
        <v>1032.2666666666669</v>
      </c>
      <c r="I179" s="125">
        <v>1040.6833333333334</v>
      </c>
      <c r="J179" s="125">
        <v>1051.3666666666668</v>
      </c>
      <c r="K179" s="124">
        <v>1030</v>
      </c>
      <c r="L179" s="124">
        <v>1010.9</v>
      </c>
      <c r="M179" s="124">
        <v>2.6806800000000002</v>
      </c>
    </row>
    <row r="180" spans="1:13">
      <c r="A180" s="66">
        <v>171</v>
      </c>
      <c r="B180" s="124" t="s">
        <v>138</v>
      </c>
      <c r="C180" s="124">
        <v>281.2</v>
      </c>
      <c r="D180" s="125">
        <v>281.68333333333334</v>
      </c>
      <c r="E180" s="125">
        <v>279.11666666666667</v>
      </c>
      <c r="F180" s="125">
        <v>277.03333333333336</v>
      </c>
      <c r="G180" s="125">
        <v>274.4666666666667</v>
      </c>
      <c r="H180" s="125">
        <v>283.76666666666665</v>
      </c>
      <c r="I180" s="125">
        <v>286.33333333333337</v>
      </c>
      <c r="J180" s="125">
        <v>288.41666666666663</v>
      </c>
      <c r="K180" s="124">
        <v>284.25</v>
      </c>
      <c r="L180" s="124">
        <v>279.60000000000002</v>
      </c>
      <c r="M180" s="124">
        <v>199.43319</v>
      </c>
    </row>
    <row r="181" spans="1:13">
      <c r="A181" s="66">
        <v>172</v>
      </c>
      <c r="B181" s="124" t="s">
        <v>137</v>
      </c>
      <c r="C181" s="124">
        <v>53.5</v>
      </c>
      <c r="D181" s="125">
        <v>53.70000000000001</v>
      </c>
      <c r="E181" s="125">
        <v>53.000000000000021</v>
      </c>
      <c r="F181" s="125">
        <v>52.500000000000014</v>
      </c>
      <c r="G181" s="125">
        <v>51.800000000000026</v>
      </c>
      <c r="H181" s="125">
        <v>54.200000000000017</v>
      </c>
      <c r="I181" s="125">
        <v>54.900000000000006</v>
      </c>
      <c r="J181" s="125">
        <v>55.400000000000013</v>
      </c>
      <c r="K181" s="124">
        <v>54.4</v>
      </c>
      <c r="L181" s="124">
        <v>53.2</v>
      </c>
      <c r="M181" s="124">
        <v>138.99445</v>
      </c>
    </row>
    <row r="182" spans="1:13">
      <c r="A182" s="66">
        <v>173</v>
      </c>
      <c r="B182" s="124" t="s">
        <v>1546</v>
      </c>
      <c r="C182" s="124">
        <v>191.65</v>
      </c>
      <c r="D182" s="125">
        <v>191.46666666666667</v>
      </c>
      <c r="E182" s="125">
        <v>187.43333333333334</v>
      </c>
      <c r="F182" s="125">
        <v>183.21666666666667</v>
      </c>
      <c r="G182" s="125">
        <v>179.18333333333334</v>
      </c>
      <c r="H182" s="125">
        <v>195.68333333333334</v>
      </c>
      <c r="I182" s="125">
        <v>199.7166666666667</v>
      </c>
      <c r="J182" s="125">
        <v>203.93333333333334</v>
      </c>
      <c r="K182" s="124">
        <v>195.5</v>
      </c>
      <c r="L182" s="124">
        <v>187.25</v>
      </c>
      <c r="M182" s="124">
        <v>8.2485700000000008</v>
      </c>
    </row>
    <row r="183" spans="1:13">
      <c r="A183" s="66">
        <v>174</v>
      </c>
      <c r="B183" s="124" t="s">
        <v>142</v>
      </c>
      <c r="C183" s="124">
        <v>454.95</v>
      </c>
      <c r="D183" s="125">
        <v>453.38333333333327</v>
      </c>
      <c r="E183" s="125">
        <v>448.86666666666656</v>
      </c>
      <c r="F183" s="125">
        <v>442.7833333333333</v>
      </c>
      <c r="G183" s="125">
        <v>438.26666666666659</v>
      </c>
      <c r="H183" s="125">
        <v>459.46666666666653</v>
      </c>
      <c r="I183" s="125">
        <v>463.98333333333329</v>
      </c>
      <c r="J183" s="125">
        <v>470.06666666666649</v>
      </c>
      <c r="K183" s="124">
        <v>457.9</v>
      </c>
      <c r="L183" s="124">
        <v>447.3</v>
      </c>
      <c r="M183" s="124">
        <v>50.403260000000003</v>
      </c>
    </row>
    <row r="184" spans="1:13">
      <c r="A184" s="66">
        <v>175</v>
      </c>
      <c r="B184" s="124" t="s">
        <v>143</v>
      </c>
      <c r="C184" s="124">
        <v>595.65</v>
      </c>
      <c r="D184" s="125">
        <v>602.38333333333333</v>
      </c>
      <c r="E184" s="125">
        <v>584.56666666666661</v>
      </c>
      <c r="F184" s="125">
        <v>573.48333333333323</v>
      </c>
      <c r="G184" s="125">
        <v>555.66666666666652</v>
      </c>
      <c r="H184" s="125">
        <v>613.4666666666667</v>
      </c>
      <c r="I184" s="125">
        <v>631.28333333333353</v>
      </c>
      <c r="J184" s="125">
        <v>642.36666666666679</v>
      </c>
      <c r="K184" s="124">
        <v>620.20000000000005</v>
      </c>
      <c r="L184" s="124">
        <v>591.29999999999995</v>
      </c>
      <c r="M184" s="124">
        <v>27.79842</v>
      </c>
    </row>
    <row r="185" spans="1:13">
      <c r="A185" s="66">
        <v>176</v>
      </c>
      <c r="B185" s="124" t="s">
        <v>1587</v>
      </c>
      <c r="C185" s="124">
        <v>7.3</v>
      </c>
      <c r="D185" s="125">
        <v>7.1833333333333327</v>
      </c>
      <c r="E185" s="125">
        <v>6.716666666666665</v>
      </c>
      <c r="F185" s="125">
        <v>6.133333333333332</v>
      </c>
      <c r="G185" s="125">
        <v>5.6666666666666643</v>
      </c>
      <c r="H185" s="125">
        <v>7.7666666666666657</v>
      </c>
      <c r="I185" s="125">
        <v>8.2333333333333325</v>
      </c>
      <c r="J185" s="125">
        <v>8.8166666666666664</v>
      </c>
      <c r="K185" s="124">
        <v>7.65</v>
      </c>
      <c r="L185" s="124">
        <v>6.6</v>
      </c>
      <c r="M185" s="124">
        <v>2239.0955899999999</v>
      </c>
    </row>
    <row r="186" spans="1:13">
      <c r="A186" s="66">
        <v>177</v>
      </c>
      <c r="B186" s="124" t="s">
        <v>144</v>
      </c>
      <c r="C186" s="124">
        <v>37.049999999999997</v>
      </c>
      <c r="D186" s="125">
        <v>37.266666666666666</v>
      </c>
      <c r="E186" s="125">
        <v>36.533333333333331</v>
      </c>
      <c r="F186" s="125">
        <v>36.016666666666666</v>
      </c>
      <c r="G186" s="125">
        <v>35.283333333333331</v>
      </c>
      <c r="H186" s="125">
        <v>37.783333333333331</v>
      </c>
      <c r="I186" s="125">
        <v>38.516666666666666</v>
      </c>
      <c r="J186" s="125">
        <v>39.033333333333331</v>
      </c>
      <c r="K186" s="124">
        <v>38</v>
      </c>
      <c r="L186" s="124">
        <v>36.75</v>
      </c>
      <c r="M186" s="124">
        <v>45.159770000000002</v>
      </c>
    </row>
    <row r="187" spans="1:13">
      <c r="A187" s="66">
        <v>178</v>
      </c>
      <c r="B187" s="124" t="s">
        <v>1600</v>
      </c>
      <c r="C187" s="124">
        <v>590.75</v>
      </c>
      <c r="D187" s="125">
        <v>589.6</v>
      </c>
      <c r="E187" s="125">
        <v>587.20000000000005</v>
      </c>
      <c r="F187" s="125">
        <v>583.65</v>
      </c>
      <c r="G187" s="125">
        <v>581.25</v>
      </c>
      <c r="H187" s="125">
        <v>593.15000000000009</v>
      </c>
      <c r="I187" s="125">
        <v>595.54999999999995</v>
      </c>
      <c r="J187" s="125">
        <v>599.10000000000014</v>
      </c>
      <c r="K187" s="124">
        <v>592</v>
      </c>
      <c r="L187" s="124">
        <v>586.04999999999995</v>
      </c>
      <c r="M187" s="124">
        <v>0.10001</v>
      </c>
    </row>
    <row r="188" spans="1:13">
      <c r="A188" s="66">
        <v>179</v>
      </c>
      <c r="B188" s="124" t="s">
        <v>241</v>
      </c>
      <c r="C188" s="124">
        <v>35.85</v>
      </c>
      <c r="D188" s="125">
        <v>35.9</v>
      </c>
      <c r="E188" s="125">
        <v>35.65</v>
      </c>
      <c r="F188" s="125">
        <v>35.450000000000003</v>
      </c>
      <c r="G188" s="125">
        <v>35.200000000000003</v>
      </c>
      <c r="H188" s="125">
        <v>36.099999999999994</v>
      </c>
      <c r="I188" s="125">
        <v>36.349999999999994</v>
      </c>
      <c r="J188" s="125">
        <v>36.54999999999999</v>
      </c>
      <c r="K188" s="124">
        <v>36.15</v>
      </c>
      <c r="L188" s="124">
        <v>35.700000000000003</v>
      </c>
      <c r="M188" s="124">
        <v>33.757820000000002</v>
      </c>
    </row>
    <row r="189" spans="1:13">
      <c r="A189" s="66">
        <v>180</v>
      </c>
      <c r="B189" s="124" t="s">
        <v>155</v>
      </c>
      <c r="C189" s="124">
        <v>487</v>
      </c>
      <c r="D189" s="125">
        <v>487.25</v>
      </c>
      <c r="E189" s="125">
        <v>482.5</v>
      </c>
      <c r="F189" s="125">
        <v>478</v>
      </c>
      <c r="G189" s="125">
        <v>473.25</v>
      </c>
      <c r="H189" s="125">
        <v>491.75</v>
      </c>
      <c r="I189" s="125">
        <v>496.5</v>
      </c>
      <c r="J189" s="125">
        <v>501</v>
      </c>
      <c r="K189" s="124">
        <v>492</v>
      </c>
      <c r="L189" s="124">
        <v>482.75</v>
      </c>
      <c r="M189" s="124">
        <v>8.2518899999999995</v>
      </c>
    </row>
    <row r="190" spans="1:13">
      <c r="A190" s="66">
        <v>181</v>
      </c>
      <c r="B190" s="124" t="s">
        <v>145</v>
      </c>
      <c r="C190" s="124">
        <v>577.9</v>
      </c>
      <c r="D190" s="125">
        <v>580.9666666666667</v>
      </c>
      <c r="E190" s="125">
        <v>569.93333333333339</v>
      </c>
      <c r="F190" s="125">
        <v>561.9666666666667</v>
      </c>
      <c r="G190" s="125">
        <v>550.93333333333339</v>
      </c>
      <c r="H190" s="125">
        <v>588.93333333333339</v>
      </c>
      <c r="I190" s="125">
        <v>599.9666666666667</v>
      </c>
      <c r="J190" s="125">
        <v>607.93333333333339</v>
      </c>
      <c r="K190" s="124">
        <v>592</v>
      </c>
      <c r="L190" s="124">
        <v>573</v>
      </c>
      <c r="M190" s="124">
        <v>19.354780000000002</v>
      </c>
    </row>
    <row r="191" spans="1:13">
      <c r="A191" s="66">
        <v>182</v>
      </c>
      <c r="B191" s="124" t="s">
        <v>146</v>
      </c>
      <c r="C191" s="124">
        <v>612.6</v>
      </c>
      <c r="D191" s="125">
        <v>612.0333333333333</v>
      </c>
      <c r="E191" s="125">
        <v>607.06666666666661</v>
      </c>
      <c r="F191" s="125">
        <v>601.5333333333333</v>
      </c>
      <c r="G191" s="125">
        <v>596.56666666666661</v>
      </c>
      <c r="H191" s="125">
        <v>617.56666666666661</v>
      </c>
      <c r="I191" s="125">
        <v>622.5333333333333</v>
      </c>
      <c r="J191" s="125">
        <v>628.06666666666661</v>
      </c>
      <c r="K191" s="124">
        <v>617</v>
      </c>
      <c r="L191" s="124">
        <v>606.5</v>
      </c>
      <c r="M191" s="124">
        <v>2.9877099999999999</v>
      </c>
    </row>
    <row r="192" spans="1:13">
      <c r="A192" s="66">
        <v>183</v>
      </c>
      <c r="B192" s="124" t="s">
        <v>152</v>
      </c>
      <c r="C192" s="124">
        <v>2022.7</v>
      </c>
      <c r="D192" s="125">
        <v>2021.9166666666667</v>
      </c>
      <c r="E192" s="125">
        <v>2010.8333333333335</v>
      </c>
      <c r="F192" s="125">
        <v>1998.9666666666667</v>
      </c>
      <c r="G192" s="125">
        <v>1987.8833333333334</v>
      </c>
      <c r="H192" s="125">
        <v>2033.7833333333335</v>
      </c>
      <c r="I192" s="125">
        <v>2044.866666666667</v>
      </c>
      <c r="J192" s="125">
        <v>2056.7333333333336</v>
      </c>
      <c r="K192" s="124">
        <v>2033</v>
      </c>
      <c r="L192" s="124">
        <v>2010.05</v>
      </c>
      <c r="M192" s="124">
        <v>20.31071</v>
      </c>
    </row>
    <row r="193" spans="1:13">
      <c r="A193" s="66">
        <v>184</v>
      </c>
      <c r="B193" s="124" t="s">
        <v>147</v>
      </c>
      <c r="C193" s="124">
        <v>193.2</v>
      </c>
      <c r="D193" s="125">
        <v>194.46666666666667</v>
      </c>
      <c r="E193" s="125">
        <v>191.33333333333334</v>
      </c>
      <c r="F193" s="125">
        <v>189.46666666666667</v>
      </c>
      <c r="G193" s="125">
        <v>186.33333333333334</v>
      </c>
      <c r="H193" s="125">
        <v>196.33333333333334</v>
      </c>
      <c r="I193" s="125">
        <v>199.46666666666667</v>
      </c>
      <c r="J193" s="125">
        <v>201.33333333333334</v>
      </c>
      <c r="K193" s="124">
        <v>197.6</v>
      </c>
      <c r="L193" s="124">
        <v>192.6</v>
      </c>
      <c r="M193" s="124">
        <v>15.42933</v>
      </c>
    </row>
    <row r="194" spans="1:13">
      <c r="A194" s="66">
        <v>185</v>
      </c>
      <c r="B194" s="124" t="s">
        <v>149</v>
      </c>
      <c r="C194" s="124">
        <v>91.6</v>
      </c>
      <c r="D194" s="125">
        <v>92.083333333333329</v>
      </c>
      <c r="E194" s="125">
        <v>90.216666666666654</v>
      </c>
      <c r="F194" s="125">
        <v>88.833333333333329</v>
      </c>
      <c r="G194" s="125">
        <v>86.966666666666654</v>
      </c>
      <c r="H194" s="125">
        <v>93.466666666666654</v>
      </c>
      <c r="I194" s="125">
        <v>95.333333333333329</v>
      </c>
      <c r="J194" s="125">
        <v>96.716666666666654</v>
      </c>
      <c r="K194" s="124">
        <v>93.95</v>
      </c>
      <c r="L194" s="124">
        <v>90.7</v>
      </c>
      <c r="M194" s="124">
        <v>44.199309999999997</v>
      </c>
    </row>
    <row r="195" spans="1:13">
      <c r="A195" s="66">
        <v>186</v>
      </c>
      <c r="B195" s="124" t="s">
        <v>148</v>
      </c>
      <c r="C195" s="124">
        <v>181.2</v>
      </c>
      <c r="D195" s="125">
        <v>183.04999999999998</v>
      </c>
      <c r="E195" s="125">
        <v>178.14999999999998</v>
      </c>
      <c r="F195" s="125">
        <v>175.1</v>
      </c>
      <c r="G195" s="125">
        <v>170.2</v>
      </c>
      <c r="H195" s="125">
        <v>186.09999999999997</v>
      </c>
      <c r="I195" s="125">
        <v>191</v>
      </c>
      <c r="J195" s="125">
        <v>194.04999999999995</v>
      </c>
      <c r="K195" s="124">
        <v>187.95</v>
      </c>
      <c r="L195" s="124">
        <v>180</v>
      </c>
      <c r="M195" s="124">
        <v>280.12914000000001</v>
      </c>
    </row>
    <row r="196" spans="1:13">
      <c r="A196" s="66">
        <v>187</v>
      </c>
      <c r="B196" s="124" t="s">
        <v>150</v>
      </c>
      <c r="C196" s="124">
        <v>70</v>
      </c>
      <c r="D196" s="125">
        <v>69.86666666666666</v>
      </c>
      <c r="E196" s="125">
        <v>68.98333333333332</v>
      </c>
      <c r="F196" s="125">
        <v>67.966666666666654</v>
      </c>
      <c r="G196" s="125">
        <v>67.083333333333314</v>
      </c>
      <c r="H196" s="125">
        <v>70.883333333333326</v>
      </c>
      <c r="I196" s="125">
        <v>71.76666666666668</v>
      </c>
      <c r="J196" s="125">
        <v>72.783333333333331</v>
      </c>
      <c r="K196" s="124">
        <v>70.75</v>
      </c>
      <c r="L196" s="124">
        <v>68.849999999999994</v>
      </c>
      <c r="M196" s="124">
        <v>62.007989999999999</v>
      </c>
    </row>
    <row r="197" spans="1:13">
      <c r="A197" s="66">
        <v>188</v>
      </c>
      <c r="B197" s="124" t="s">
        <v>151</v>
      </c>
      <c r="C197" s="124">
        <v>507.85</v>
      </c>
      <c r="D197" s="125">
        <v>510.91666666666669</v>
      </c>
      <c r="E197" s="125">
        <v>503.23333333333335</v>
      </c>
      <c r="F197" s="125">
        <v>498.61666666666667</v>
      </c>
      <c r="G197" s="125">
        <v>490.93333333333334</v>
      </c>
      <c r="H197" s="125">
        <v>515.5333333333333</v>
      </c>
      <c r="I197" s="125">
        <v>523.2166666666667</v>
      </c>
      <c r="J197" s="125">
        <v>527.83333333333337</v>
      </c>
      <c r="K197" s="124">
        <v>518.6</v>
      </c>
      <c r="L197" s="124">
        <v>506.3</v>
      </c>
      <c r="M197" s="124">
        <v>65.048469999999995</v>
      </c>
    </row>
    <row r="198" spans="1:13">
      <c r="A198" s="66">
        <v>189</v>
      </c>
      <c r="B198" s="124" t="s">
        <v>153</v>
      </c>
      <c r="C198" s="124">
        <v>811.35</v>
      </c>
      <c r="D198" s="125">
        <v>809.15</v>
      </c>
      <c r="E198" s="125">
        <v>804.8</v>
      </c>
      <c r="F198" s="125">
        <v>798.25</v>
      </c>
      <c r="G198" s="125">
        <v>793.9</v>
      </c>
      <c r="H198" s="125">
        <v>815.69999999999993</v>
      </c>
      <c r="I198" s="125">
        <v>820.05000000000007</v>
      </c>
      <c r="J198" s="125">
        <v>826.59999999999991</v>
      </c>
      <c r="K198" s="124">
        <v>813.5</v>
      </c>
      <c r="L198" s="124">
        <v>802.6</v>
      </c>
      <c r="M198" s="124">
        <v>14.37045</v>
      </c>
    </row>
    <row r="199" spans="1:13">
      <c r="A199" s="66">
        <v>190</v>
      </c>
      <c r="B199" s="124" t="s">
        <v>211</v>
      </c>
      <c r="C199" s="124">
        <v>724.15</v>
      </c>
      <c r="D199" s="125">
        <v>718.5</v>
      </c>
      <c r="E199" s="125">
        <v>709.65</v>
      </c>
      <c r="F199" s="125">
        <v>695.15</v>
      </c>
      <c r="G199" s="125">
        <v>686.3</v>
      </c>
      <c r="H199" s="125">
        <v>733</v>
      </c>
      <c r="I199" s="125">
        <v>741.84999999999991</v>
      </c>
      <c r="J199" s="125">
        <v>756.35</v>
      </c>
      <c r="K199" s="124">
        <v>727.35</v>
      </c>
      <c r="L199" s="124">
        <v>704</v>
      </c>
      <c r="M199" s="124">
        <v>3.5576699999999999</v>
      </c>
    </row>
    <row r="200" spans="1:13">
      <c r="A200" s="66">
        <v>191</v>
      </c>
      <c r="B200" s="124" t="s">
        <v>154</v>
      </c>
      <c r="C200" s="124">
        <v>1053.2</v>
      </c>
      <c r="D200" s="125">
        <v>1049.9166666666667</v>
      </c>
      <c r="E200" s="125">
        <v>1040.2833333333335</v>
      </c>
      <c r="F200" s="125">
        <v>1027.3666666666668</v>
      </c>
      <c r="G200" s="125">
        <v>1017.7333333333336</v>
      </c>
      <c r="H200" s="125">
        <v>1062.8333333333335</v>
      </c>
      <c r="I200" s="125">
        <v>1072.4666666666667</v>
      </c>
      <c r="J200" s="125">
        <v>1085.3833333333334</v>
      </c>
      <c r="K200" s="124">
        <v>1059.55</v>
      </c>
      <c r="L200" s="124">
        <v>1037</v>
      </c>
      <c r="M200" s="124">
        <v>21.798629999999999</v>
      </c>
    </row>
    <row r="201" spans="1:13">
      <c r="A201" s="66">
        <v>192</v>
      </c>
      <c r="B201" s="124" t="s">
        <v>213</v>
      </c>
      <c r="C201" s="124">
        <v>1782.2</v>
      </c>
      <c r="D201" s="125">
        <v>1775.8999999999999</v>
      </c>
      <c r="E201" s="125">
        <v>1764.7999999999997</v>
      </c>
      <c r="F201" s="125">
        <v>1747.3999999999999</v>
      </c>
      <c r="G201" s="125">
        <v>1736.2999999999997</v>
      </c>
      <c r="H201" s="125">
        <v>1793.2999999999997</v>
      </c>
      <c r="I201" s="125">
        <v>1804.3999999999996</v>
      </c>
      <c r="J201" s="125">
        <v>1821.7999999999997</v>
      </c>
      <c r="K201" s="124">
        <v>1787</v>
      </c>
      <c r="L201" s="124">
        <v>1758.5</v>
      </c>
      <c r="M201" s="124">
        <v>2.1002399999999999</v>
      </c>
    </row>
    <row r="202" spans="1:13">
      <c r="A202" s="66">
        <v>193</v>
      </c>
      <c r="B202" s="124" t="s">
        <v>214</v>
      </c>
      <c r="C202" s="124">
        <v>249.35</v>
      </c>
      <c r="D202" s="125">
        <v>248.28333333333333</v>
      </c>
      <c r="E202" s="125">
        <v>244.81666666666666</v>
      </c>
      <c r="F202" s="125">
        <v>240.28333333333333</v>
      </c>
      <c r="G202" s="125">
        <v>236.81666666666666</v>
      </c>
      <c r="H202" s="125">
        <v>252.81666666666666</v>
      </c>
      <c r="I202" s="125">
        <v>256.2833333333333</v>
      </c>
      <c r="J202" s="125">
        <v>260.81666666666666</v>
      </c>
      <c r="K202" s="124">
        <v>251.75</v>
      </c>
      <c r="L202" s="124">
        <v>243.75</v>
      </c>
      <c r="M202" s="124">
        <v>10.425649999999999</v>
      </c>
    </row>
    <row r="203" spans="1:13">
      <c r="A203" s="66">
        <v>194</v>
      </c>
      <c r="B203" s="124" t="s">
        <v>160</v>
      </c>
      <c r="C203" s="124">
        <v>881.75</v>
      </c>
      <c r="D203" s="125">
        <v>876.76666666666677</v>
      </c>
      <c r="E203" s="125">
        <v>868.53333333333353</v>
      </c>
      <c r="F203" s="125">
        <v>855.31666666666672</v>
      </c>
      <c r="G203" s="125">
        <v>847.08333333333348</v>
      </c>
      <c r="H203" s="125">
        <v>889.98333333333358</v>
      </c>
      <c r="I203" s="125">
        <v>898.21666666666692</v>
      </c>
      <c r="J203" s="125">
        <v>911.43333333333362</v>
      </c>
      <c r="K203" s="124">
        <v>885</v>
      </c>
      <c r="L203" s="124">
        <v>863.55</v>
      </c>
      <c r="M203" s="124">
        <v>17.80245</v>
      </c>
    </row>
    <row r="204" spans="1:13">
      <c r="A204" s="66">
        <v>195</v>
      </c>
      <c r="B204" s="65" t="s">
        <v>158</v>
      </c>
      <c r="C204" s="65">
        <v>3972</v>
      </c>
      <c r="D204" s="302">
        <v>3947.8833333333332</v>
      </c>
      <c r="E204" s="302">
        <v>3909.6166666666663</v>
      </c>
      <c r="F204" s="302">
        <v>3847.2333333333331</v>
      </c>
      <c r="G204" s="302">
        <v>3808.9666666666662</v>
      </c>
      <c r="H204" s="302">
        <v>4010.2666666666664</v>
      </c>
      <c r="I204" s="302">
        <v>4048.5333333333328</v>
      </c>
      <c r="J204" s="302">
        <v>4110.9166666666661</v>
      </c>
      <c r="K204" s="65">
        <v>3986.15</v>
      </c>
      <c r="L204" s="65">
        <v>3885.5</v>
      </c>
      <c r="M204" s="65">
        <v>2.5376599999999998</v>
      </c>
    </row>
    <row r="205" spans="1:13">
      <c r="A205" s="66">
        <v>196</v>
      </c>
      <c r="B205" s="65" t="s">
        <v>159</v>
      </c>
      <c r="C205" s="65">
        <v>78.099999999999994</v>
      </c>
      <c r="D205" s="302">
        <v>78.88333333333334</v>
      </c>
      <c r="E205" s="302">
        <v>77.116666666666674</v>
      </c>
      <c r="F205" s="302">
        <v>76.13333333333334</v>
      </c>
      <c r="G205" s="302">
        <v>74.366666666666674</v>
      </c>
      <c r="H205" s="302">
        <v>79.866666666666674</v>
      </c>
      <c r="I205" s="302">
        <v>81.633333333333354</v>
      </c>
      <c r="J205" s="302">
        <v>82.616666666666674</v>
      </c>
      <c r="K205" s="65">
        <v>80.650000000000006</v>
      </c>
      <c r="L205" s="65">
        <v>77.900000000000006</v>
      </c>
      <c r="M205" s="65">
        <v>87.9011</v>
      </c>
    </row>
    <row r="206" spans="1:13">
      <c r="A206" s="66">
        <v>197</v>
      </c>
      <c r="B206" s="65" t="s">
        <v>156</v>
      </c>
      <c r="C206" s="65">
        <v>1381.8</v>
      </c>
      <c r="D206" s="302">
        <v>1387.1166666666668</v>
      </c>
      <c r="E206" s="302">
        <v>1370.2333333333336</v>
      </c>
      <c r="F206" s="302">
        <v>1358.6666666666667</v>
      </c>
      <c r="G206" s="302">
        <v>1341.7833333333335</v>
      </c>
      <c r="H206" s="302">
        <v>1398.6833333333336</v>
      </c>
      <c r="I206" s="302">
        <v>1415.5666666666668</v>
      </c>
      <c r="J206" s="302">
        <v>1427.1333333333337</v>
      </c>
      <c r="K206" s="65">
        <v>1404</v>
      </c>
      <c r="L206" s="65">
        <v>1375.55</v>
      </c>
      <c r="M206" s="65">
        <v>5.7382600000000004</v>
      </c>
    </row>
    <row r="207" spans="1:13">
      <c r="A207" s="66">
        <v>198</v>
      </c>
      <c r="B207" s="65" t="s">
        <v>347</v>
      </c>
      <c r="C207" s="65">
        <v>558.45000000000005</v>
      </c>
      <c r="D207" s="302">
        <v>560.9</v>
      </c>
      <c r="E207" s="302">
        <v>553.4</v>
      </c>
      <c r="F207" s="302">
        <v>548.35</v>
      </c>
      <c r="G207" s="302">
        <v>540.85</v>
      </c>
      <c r="H207" s="302">
        <v>565.94999999999993</v>
      </c>
      <c r="I207" s="302">
        <v>573.44999999999993</v>
      </c>
      <c r="J207" s="302">
        <v>578.49999999999989</v>
      </c>
      <c r="K207" s="65">
        <v>568.4</v>
      </c>
      <c r="L207" s="65">
        <v>555.85</v>
      </c>
      <c r="M207" s="65">
        <v>11.89052</v>
      </c>
    </row>
    <row r="208" spans="1:13">
      <c r="A208" s="66">
        <v>199</v>
      </c>
      <c r="B208" s="65" t="s">
        <v>1739</v>
      </c>
      <c r="C208" s="65">
        <v>213.75</v>
      </c>
      <c r="D208" s="302">
        <v>215.68333333333331</v>
      </c>
      <c r="E208" s="302">
        <v>211.06666666666661</v>
      </c>
      <c r="F208" s="302">
        <v>208.3833333333333</v>
      </c>
      <c r="G208" s="302">
        <v>203.76666666666659</v>
      </c>
      <c r="H208" s="302">
        <v>218.36666666666662</v>
      </c>
      <c r="I208" s="302">
        <v>222.98333333333335</v>
      </c>
      <c r="J208" s="302">
        <v>225.66666666666663</v>
      </c>
      <c r="K208" s="65">
        <v>220.3</v>
      </c>
      <c r="L208" s="65">
        <v>213</v>
      </c>
      <c r="M208" s="65">
        <v>7.5907200000000001</v>
      </c>
    </row>
    <row r="209" spans="1:13">
      <c r="A209" s="66">
        <v>200</v>
      </c>
      <c r="B209" s="65" t="s">
        <v>2616</v>
      </c>
      <c r="C209" s="65">
        <v>51.85</v>
      </c>
      <c r="D209" s="302">
        <v>51.233333333333327</v>
      </c>
      <c r="E209" s="302">
        <v>49.216666666666654</v>
      </c>
      <c r="F209" s="302">
        <v>46.583333333333329</v>
      </c>
      <c r="G209" s="302">
        <v>44.566666666666656</v>
      </c>
      <c r="H209" s="302">
        <v>53.866666666666653</v>
      </c>
      <c r="I209" s="302">
        <v>55.883333333333319</v>
      </c>
      <c r="J209" s="302">
        <v>58.516666666666652</v>
      </c>
      <c r="K209" s="65">
        <v>53.25</v>
      </c>
      <c r="L209" s="65">
        <v>48.6</v>
      </c>
      <c r="M209" s="65">
        <v>135.48554999999999</v>
      </c>
    </row>
    <row r="210" spans="1:13">
      <c r="A210" s="66">
        <v>201</v>
      </c>
      <c r="B210" s="65" t="s">
        <v>225</v>
      </c>
      <c r="C210" s="65">
        <v>172.35</v>
      </c>
      <c r="D210" s="302">
        <v>172.79999999999998</v>
      </c>
      <c r="E210" s="302">
        <v>170.79999999999995</v>
      </c>
      <c r="F210" s="302">
        <v>169.24999999999997</v>
      </c>
      <c r="G210" s="302">
        <v>167.24999999999994</v>
      </c>
      <c r="H210" s="302">
        <v>174.34999999999997</v>
      </c>
      <c r="I210" s="302">
        <v>176.35000000000002</v>
      </c>
      <c r="J210" s="302">
        <v>177.89999999999998</v>
      </c>
      <c r="K210" s="65">
        <v>174.8</v>
      </c>
      <c r="L210" s="65">
        <v>171.25</v>
      </c>
      <c r="M210" s="65">
        <v>57.975589999999997</v>
      </c>
    </row>
    <row r="211" spans="1:13">
      <c r="A211" s="66">
        <v>202</v>
      </c>
      <c r="B211" s="65" t="s">
        <v>161</v>
      </c>
      <c r="C211" s="65">
        <v>593.70000000000005</v>
      </c>
      <c r="D211" s="302">
        <v>592.80000000000007</v>
      </c>
      <c r="E211" s="302">
        <v>589.00000000000011</v>
      </c>
      <c r="F211" s="302">
        <v>584.30000000000007</v>
      </c>
      <c r="G211" s="302">
        <v>580.50000000000011</v>
      </c>
      <c r="H211" s="302">
        <v>597.50000000000011</v>
      </c>
      <c r="I211" s="302">
        <v>601.30000000000007</v>
      </c>
      <c r="J211" s="302">
        <v>606.00000000000011</v>
      </c>
      <c r="K211" s="65">
        <v>596.6</v>
      </c>
      <c r="L211" s="65">
        <v>588.1</v>
      </c>
      <c r="M211" s="65">
        <v>9.4900900000000004</v>
      </c>
    </row>
    <row r="212" spans="1:13">
      <c r="A212" s="66">
        <v>203</v>
      </c>
      <c r="B212" s="65" t="s">
        <v>1792</v>
      </c>
      <c r="C212" s="65">
        <v>58.55</v>
      </c>
      <c r="D212" s="302">
        <v>59.050000000000004</v>
      </c>
      <c r="E212" s="302">
        <v>57.100000000000009</v>
      </c>
      <c r="F212" s="302">
        <v>55.650000000000006</v>
      </c>
      <c r="G212" s="302">
        <v>53.70000000000001</v>
      </c>
      <c r="H212" s="302">
        <v>60.500000000000007</v>
      </c>
      <c r="I212" s="302">
        <v>62.45000000000001</v>
      </c>
      <c r="J212" s="302">
        <v>63.900000000000006</v>
      </c>
      <c r="K212" s="65">
        <v>61</v>
      </c>
      <c r="L212" s="65">
        <v>57.6</v>
      </c>
      <c r="M212" s="65">
        <v>7.8392099999999996</v>
      </c>
    </row>
    <row r="213" spans="1:13">
      <c r="A213" s="66">
        <v>204</v>
      </c>
      <c r="B213" s="65" t="s">
        <v>162</v>
      </c>
      <c r="C213" s="65">
        <v>257.7</v>
      </c>
      <c r="D213" s="302">
        <v>258.83333333333331</v>
      </c>
      <c r="E213" s="302">
        <v>255.41666666666663</v>
      </c>
      <c r="F213" s="302">
        <v>253.13333333333333</v>
      </c>
      <c r="G213" s="302">
        <v>249.71666666666664</v>
      </c>
      <c r="H213" s="302">
        <v>261.11666666666662</v>
      </c>
      <c r="I213" s="302">
        <v>264.53333333333325</v>
      </c>
      <c r="J213" s="302">
        <v>266.81666666666661</v>
      </c>
      <c r="K213" s="65">
        <v>262.25</v>
      </c>
      <c r="L213" s="65">
        <v>256.55</v>
      </c>
      <c r="M213" s="65">
        <v>273.44869</v>
      </c>
    </row>
    <row r="214" spans="1:13">
      <c r="A214" s="66">
        <v>205</v>
      </c>
      <c r="B214" s="398" t="s">
        <v>163</v>
      </c>
      <c r="C214" s="65">
        <v>421.8</v>
      </c>
      <c r="D214" s="302">
        <v>422.56666666666666</v>
      </c>
      <c r="E214" s="302">
        <v>415.23333333333335</v>
      </c>
      <c r="F214" s="302">
        <v>408.66666666666669</v>
      </c>
      <c r="G214" s="302">
        <v>401.33333333333337</v>
      </c>
      <c r="H214" s="302">
        <v>429.13333333333333</v>
      </c>
      <c r="I214" s="302">
        <v>436.4666666666667</v>
      </c>
      <c r="J214" s="302">
        <v>443.0333333333333</v>
      </c>
      <c r="K214" s="65">
        <v>429.9</v>
      </c>
      <c r="L214" s="65">
        <v>416</v>
      </c>
      <c r="M214" s="65">
        <v>15.314640000000001</v>
      </c>
    </row>
    <row r="215" spans="1:13">
      <c r="A215" s="66">
        <v>206</v>
      </c>
      <c r="B215" s="398" t="s">
        <v>164</v>
      </c>
      <c r="C215" s="65">
        <v>232.3</v>
      </c>
      <c r="D215" s="302">
        <v>232.23333333333335</v>
      </c>
      <c r="E215" s="302">
        <v>229.56666666666669</v>
      </c>
      <c r="F215" s="302">
        <v>226.83333333333334</v>
      </c>
      <c r="G215" s="302">
        <v>224.16666666666669</v>
      </c>
      <c r="H215" s="302">
        <v>234.9666666666667</v>
      </c>
      <c r="I215" s="302">
        <v>237.63333333333333</v>
      </c>
      <c r="J215" s="302">
        <v>240.3666666666667</v>
      </c>
      <c r="K215" s="65">
        <v>234.9</v>
      </c>
      <c r="L215" s="65">
        <v>229.5</v>
      </c>
      <c r="M215" s="65">
        <v>232.33663000000001</v>
      </c>
    </row>
    <row r="216" spans="1:13">
      <c r="A216" s="66">
        <v>207</v>
      </c>
      <c r="B216" s="398" t="s">
        <v>165</v>
      </c>
      <c r="C216" s="65">
        <v>455.1</v>
      </c>
      <c r="D216" s="302">
        <v>456.05</v>
      </c>
      <c r="E216" s="302">
        <v>450.5</v>
      </c>
      <c r="F216" s="302">
        <v>445.9</v>
      </c>
      <c r="G216" s="302">
        <v>440.34999999999997</v>
      </c>
      <c r="H216" s="302">
        <v>460.65000000000003</v>
      </c>
      <c r="I216" s="302">
        <v>466.2000000000001</v>
      </c>
      <c r="J216" s="302">
        <v>470.80000000000007</v>
      </c>
      <c r="K216" s="65">
        <v>461.6</v>
      </c>
      <c r="L216" s="65">
        <v>451.45</v>
      </c>
      <c r="M216" s="65">
        <v>41.991149999999998</v>
      </c>
    </row>
    <row r="217" spans="1:13">
      <c r="A217" s="66"/>
      <c r="B217" s="27"/>
      <c r="C217" s="28"/>
      <c r="D217" s="28"/>
      <c r="E217" s="28"/>
      <c r="F217" s="28"/>
      <c r="G217" s="28"/>
      <c r="H217" s="28"/>
      <c r="I217" s="28"/>
      <c r="J217" s="28"/>
      <c r="K217" s="28"/>
      <c r="L217" s="35"/>
      <c r="M217" s="18"/>
    </row>
    <row r="218" spans="1:13">
      <c r="A218" s="66"/>
      <c r="B218" s="27"/>
      <c r="C218" s="28"/>
      <c r="D218" s="28"/>
      <c r="E218" s="28"/>
      <c r="F218" s="28"/>
      <c r="G218" s="28"/>
      <c r="H218" s="28"/>
      <c r="I218" s="28"/>
      <c r="J218" s="28"/>
      <c r="K218" s="28"/>
      <c r="L218" s="35"/>
      <c r="M218" s="18"/>
    </row>
    <row r="219" spans="1:13">
      <c r="A219" s="106"/>
      <c r="B219" s="27"/>
      <c r="C219" s="28"/>
      <c r="D219" s="28"/>
      <c r="E219" s="28"/>
      <c r="F219" s="28"/>
      <c r="G219" s="28"/>
      <c r="H219" s="28"/>
      <c r="I219" s="28"/>
      <c r="J219" s="28"/>
      <c r="K219" s="28"/>
      <c r="L219" s="35"/>
      <c r="M219" s="18"/>
    </row>
    <row r="220" spans="1:13">
      <c r="A220" s="106"/>
      <c r="B220" s="27"/>
      <c r="C220" s="28"/>
      <c r="D220" s="28"/>
      <c r="E220" s="28"/>
      <c r="F220" s="28"/>
      <c r="G220" s="28"/>
      <c r="H220" s="28"/>
      <c r="I220" s="28"/>
      <c r="J220" s="28"/>
      <c r="K220" s="28"/>
      <c r="L220" s="35"/>
      <c r="M220" s="18"/>
    </row>
    <row r="221" spans="1:13">
      <c r="A221" s="106"/>
      <c r="B221" s="27"/>
      <c r="C221" s="28"/>
      <c r="D221" s="28"/>
      <c r="E221" s="28"/>
      <c r="F221" s="28"/>
      <c r="G221" s="28"/>
      <c r="H221" s="28"/>
      <c r="I221" s="28"/>
      <c r="J221" s="28"/>
      <c r="K221" s="28"/>
      <c r="L221" s="35"/>
      <c r="M221" s="18"/>
    </row>
    <row r="222" spans="1:13">
      <c r="A222" s="39" t="s">
        <v>182</v>
      </c>
      <c r="B222" s="27"/>
      <c r="C222" s="28"/>
      <c r="D222" s="28"/>
      <c r="E222" s="28"/>
      <c r="F222" s="28"/>
      <c r="G222" s="28"/>
      <c r="H222" s="28"/>
      <c r="I222" s="28"/>
      <c r="J222" s="28"/>
      <c r="K222" s="28"/>
      <c r="L222" s="35"/>
      <c r="M222" s="18"/>
    </row>
    <row r="223" spans="1:13">
      <c r="B223" s="27"/>
      <c r="C223" s="28"/>
      <c r="D223" s="28"/>
      <c r="E223" s="28"/>
      <c r="F223" s="28"/>
      <c r="G223" s="28"/>
      <c r="H223" s="28"/>
      <c r="I223" s="28"/>
      <c r="J223" s="28"/>
      <c r="K223" s="28"/>
      <c r="L223" s="35"/>
      <c r="M223" s="18"/>
    </row>
    <row r="224" spans="1:13">
      <c r="B224" s="27"/>
      <c r="C224" s="28"/>
      <c r="D224" s="28"/>
      <c r="E224" s="28"/>
      <c r="F224" s="28"/>
      <c r="G224" s="28"/>
      <c r="H224" s="28"/>
      <c r="I224" s="28"/>
      <c r="J224" s="28"/>
      <c r="K224" s="28"/>
      <c r="L224" s="35"/>
      <c r="M224" s="18"/>
    </row>
    <row r="225" spans="1:15">
      <c r="A225" s="40" t="s">
        <v>183</v>
      </c>
      <c r="B225" s="27"/>
      <c r="C225" s="28"/>
      <c r="D225" s="28"/>
      <c r="E225" s="28"/>
      <c r="F225" s="28"/>
      <c r="G225" s="28"/>
      <c r="H225" s="28"/>
      <c r="I225" s="28"/>
      <c r="J225" s="28"/>
      <c r="K225" s="28"/>
      <c r="L225" s="35"/>
      <c r="M225" s="18"/>
    </row>
    <row r="226" spans="1:15">
      <c r="A226" s="41"/>
      <c r="B226" s="27"/>
      <c r="C226" s="28"/>
      <c r="D226" s="28"/>
      <c r="E226" s="28"/>
      <c r="F226" s="28"/>
      <c r="G226" s="28"/>
      <c r="H226" s="28"/>
      <c r="I226" s="28"/>
      <c r="J226" s="28"/>
      <c r="K226" s="28"/>
      <c r="L226" s="35"/>
      <c r="M226" s="18"/>
    </row>
    <row r="227" spans="1:15">
      <c r="A227" s="42" t="s">
        <v>184</v>
      </c>
      <c r="B227" s="18"/>
      <c r="C227" s="28"/>
      <c r="D227" s="28"/>
      <c r="E227" s="28"/>
      <c r="F227" s="28"/>
      <c r="G227" s="28"/>
      <c r="H227" s="28"/>
      <c r="I227" s="28"/>
      <c r="J227" s="28"/>
      <c r="K227" s="28"/>
      <c r="L227" s="35"/>
      <c r="M227" s="18"/>
    </row>
    <row r="228" spans="1:15">
      <c r="A228" s="26" t="s">
        <v>166</v>
      </c>
      <c r="B228" s="18"/>
      <c r="C228" s="28"/>
      <c r="D228" s="28"/>
      <c r="E228" s="28"/>
      <c r="F228" s="28"/>
      <c r="G228" s="28"/>
      <c r="H228" s="28"/>
      <c r="I228" s="28"/>
      <c r="J228" s="28"/>
      <c r="K228" s="28"/>
      <c r="L228" s="35"/>
      <c r="M228" s="18"/>
      <c r="N228" s="18"/>
      <c r="O228" s="18"/>
    </row>
    <row r="229" spans="1:15">
      <c r="A229" s="26" t="s">
        <v>167</v>
      </c>
      <c r="B229" s="18"/>
      <c r="C229" s="28"/>
      <c r="D229" s="28"/>
      <c r="E229" s="28"/>
      <c r="F229" s="28"/>
      <c r="G229" s="28"/>
      <c r="H229" s="28"/>
      <c r="I229" s="28"/>
      <c r="J229" s="28"/>
      <c r="K229" s="28"/>
      <c r="L229" s="35"/>
      <c r="M229" s="18"/>
      <c r="N229" s="18"/>
      <c r="O229" s="18"/>
    </row>
    <row r="230" spans="1:15">
      <c r="A230" s="26" t="s">
        <v>168</v>
      </c>
      <c r="B230" s="18"/>
      <c r="C230" s="28"/>
      <c r="D230" s="28"/>
      <c r="E230" s="28"/>
      <c r="F230" s="28"/>
      <c r="G230" s="28"/>
      <c r="H230" s="28"/>
      <c r="I230" s="28"/>
      <c r="J230" s="28"/>
      <c r="K230" s="28"/>
      <c r="L230" s="35"/>
      <c r="M230" s="18"/>
      <c r="N230" s="18"/>
      <c r="O230" s="18"/>
    </row>
    <row r="231" spans="1:15">
      <c r="A231" s="26" t="s">
        <v>169</v>
      </c>
      <c r="B231" s="18"/>
      <c r="C231" s="28"/>
      <c r="D231" s="28"/>
      <c r="E231" s="28"/>
      <c r="F231" s="28"/>
      <c r="G231" s="28"/>
      <c r="H231" s="28"/>
      <c r="I231" s="28"/>
      <c r="J231" s="28"/>
      <c r="K231" s="28"/>
      <c r="L231" s="35"/>
      <c r="M231" s="18"/>
      <c r="N231" s="18"/>
      <c r="O231" s="18"/>
    </row>
    <row r="232" spans="1:15">
      <c r="A232" s="26" t="s">
        <v>170</v>
      </c>
      <c r="B232" s="18"/>
      <c r="C232" s="28"/>
      <c r="D232" s="28"/>
      <c r="E232" s="28"/>
      <c r="F232" s="28"/>
      <c r="G232" s="28"/>
      <c r="H232" s="28"/>
      <c r="I232" s="28"/>
      <c r="J232" s="28"/>
      <c r="K232" s="28"/>
      <c r="L232" s="35"/>
      <c r="M232" s="18"/>
      <c r="N232" s="18"/>
      <c r="O232" s="18"/>
    </row>
    <row r="233" spans="1:15">
      <c r="A233" s="36"/>
      <c r="B233" s="18"/>
      <c r="C233" s="28"/>
      <c r="D233" s="28"/>
      <c r="E233" s="28"/>
      <c r="F233" s="28"/>
      <c r="G233" s="28"/>
      <c r="H233" s="28"/>
      <c r="I233" s="28"/>
      <c r="J233" s="28"/>
      <c r="K233" s="28"/>
      <c r="L233" s="35"/>
      <c r="M233" s="18"/>
      <c r="N233" s="18"/>
      <c r="O233" s="18"/>
    </row>
    <row r="234" spans="1:15">
      <c r="A234" s="18"/>
      <c r="B234" s="18"/>
      <c r="C234" s="28"/>
      <c r="D234" s="28"/>
      <c r="E234" s="28"/>
      <c r="F234" s="28"/>
      <c r="G234" s="28"/>
      <c r="H234" s="28"/>
      <c r="I234" s="28"/>
      <c r="J234" s="28"/>
      <c r="K234" s="28"/>
      <c r="L234" s="35"/>
      <c r="M234" s="18"/>
      <c r="N234" s="18"/>
      <c r="O234" s="18"/>
    </row>
    <row r="235" spans="1:15">
      <c r="A235" s="18"/>
      <c r="B235" s="18"/>
      <c r="C235" s="28"/>
      <c r="D235" s="28"/>
      <c r="E235" s="28"/>
      <c r="F235" s="28"/>
      <c r="G235" s="28"/>
      <c r="H235" s="28"/>
      <c r="I235" s="28"/>
      <c r="J235" s="28"/>
      <c r="K235" s="28"/>
      <c r="L235" s="35"/>
      <c r="M235" s="18"/>
      <c r="N235" s="18"/>
      <c r="O235" s="18"/>
    </row>
    <row r="236" spans="1:15">
      <c r="A236" s="18"/>
      <c r="B236" s="18"/>
      <c r="C236" s="28"/>
      <c r="D236" s="28"/>
      <c r="E236" s="28"/>
      <c r="F236" s="28"/>
      <c r="G236" s="28"/>
      <c r="H236" s="28"/>
      <c r="I236" s="28"/>
      <c r="J236" s="28"/>
      <c r="K236" s="28"/>
      <c r="L236" s="35"/>
      <c r="M236" s="18"/>
      <c r="N236" s="18"/>
      <c r="O236" s="18"/>
    </row>
    <row r="237" spans="1:15">
      <c r="A237" s="18"/>
      <c r="B237" s="18"/>
      <c r="C237" s="38"/>
      <c r="D237" s="38"/>
      <c r="E237" s="38"/>
      <c r="F237" s="38"/>
      <c r="G237" s="38"/>
      <c r="H237" s="38"/>
      <c r="I237" s="38"/>
      <c r="J237" s="38"/>
      <c r="K237" s="38"/>
      <c r="L237" s="35"/>
      <c r="M237" s="18"/>
      <c r="N237" s="18"/>
      <c r="O237" s="18"/>
    </row>
    <row r="238" spans="1:15">
      <c r="A238" s="43" t="s">
        <v>171</v>
      </c>
      <c r="B238" s="18"/>
      <c r="C238" s="28"/>
      <c r="D238" s="28"/>
      <c r="E238" s="28"/>
      <c r="F238" s="28"/>
      <c r="G238" s="28"/>
      <c r="H238" s="28"/>
      <c r="I238" s="28"/>
      <c r="J238" s="28"/>
      <c r="K238" s="28"/>
      <c r="L238" s="35"/>
      <c r="M238" s="18"/>
      <c r="N238" s="18"/>
      <c r="O238" s="18"/>
    </row>
    <row r="239" spans="1:15">
      <c r="A239" s="37" t="s">
        <v>172</v>
      </c>
      <c r="B239" s="18"/>
      <c r="C239" s="28"/>
      <c r="D239" s="28"/>
      <c r="E239" s="28"/>
      <c r="F239" s="28"/>
      <c r="G239" s="28"/>
      <c r="H239" s="28"/>
      <c r="I239" s="28"/>
      <c r="J239" s="28"/>
      <c r="K239" s="28"/>
      <c r="L239" s="35"/>
      <c r="M239" s="18"/>
    </row>
    <row r="240" spans="1:15">
      <c r="A240" s="37" t="s">
        <v>173</v>
      </c>
      <c r="B240" s="18"/>
      <c r="C240" s="28"/>
      <c r="D240" s="28"/>
      <c r="E240" s="28"/>
      <c r="F240" s="28"/>
      <c r="G240" s="28"/>
      <c r="H240" s="28"/>
      <c r="I240" s="28"/>
      <c r="J240" s="28"/>
      <c r="K240" s="28"/>
      <c r="L240" s="35"/>
      <c r="M240" s="18"/>
    </row>
    <row r="241" spans="1:13">
      <c r="A241" s="37" t="s">
        <v>174</v>
      </c>
      <c r="B241" s="18"/>
      <c r="C241" s="28"/>
      <c r="D241" s="28"/>
      <c r="E241" s="28"/>
      <c r="F241" s="28"/>
      <c r="G241" s="28"/>
      <c r="H241" s="28"/>
      <c r="I241" s="28"/>
      <c r="J241" s="28"/>
      <c r="K241" s="28"/>
      <c r="L241" s="35"/>
      <c r="M241" s="18"/>
    </row>
    <row r="242" spans="1:13">
      <c r="A242" s="44" t="s">
        <v>175</v>
      </c>
      <c r="B242" s="18"/>
      <c r="C242" s="28"/>
      <c r="D242" s="28"/>
      <c r="E242" s="28"/>
      <c r="F242" s="28"/>
      <c r="G242" s="28"/>
      <c r="H242" s="28"/>
      <c r="I242" s="28"/>
      <c r="J242" s="28"/>
      <c r="K242" s="28"/>
      <c r="L242" s="35"/>
      <c r="M242" s="18"/>
    </row>
    <row r="243" spans="1:13">
      <c r="A243" s="44" t="s">
        <v>176</v>
      </c>
      <c r="B243" s="18"/>
      <c r="C243" s="28"/>
      <c r="D243" s="28"/>
      <c r="E243" s="28"/>
      <c r="F243" s="28"/>
      <c r="G243" s="28"/>
      <c r="H243" s="28"/>
      <c r="I243" s="28"/>
      <c r="J243" s="28"/>
      <c r="K243" s="28"/>
      <c r="L243" s="35"/>
      <c r="M243" s="18"/>
    </row>
    <row r="244" spans="1:13">
      <c r="A244" s="44" t="s">
        <v>177</v>
      </c>
      <c r="B244" s="18"/>
      <c r="C244" s="28"/>
      <c r="D244" s="28"/>
      <c r="E244" s="28"/>
      <c r="F244" s="28"/>
      <c r="G244" s="28"/>
      <c r="H244" s="28"/>
      <c r="I244" s="28"/>
      <c r="J244" s="28"/>
      <c r="K244" s="28"/>
      <c r="L244" s="35"/>
      <c r="M244" s="18"/>
    </row>
    <row r="245" spans="1:13">
      <c r="A245" s="44" t="s">
        <v>178</v>
      </c>
      <c r="B245" s="18"/>
      <c r="C245" s="28"/>
      <c r="D245" s="28"/>
      <c r="E245" s="28"/>
      <c r="F245" s="28"/>
      <c r="G245" s="28"/>
      <c r="H245" s="28"/>
      <c r="I245" s="28"/>
      <c r="J245" s="28"/>
      <c r="K245" s="28"/>
      <c r="L245" s="35"/>
      <c r="M245" s="18"/>
    </row>
    <row r="246" spans="1:13">
      <c r="A246" s="44" t="s">
        <v>179</v>
      </c>
      <c r="B246" s="18"/>
      <c r="C246" s="28"/>
      <c r="D246" s="28"/>
      <c r="E246" s="28"/>
      <c r="F246" s="28"/>
      <c r="G246" s="28"/>
      <c r="H246" s="28"/>
      <c r="I246" s="28"/>
      <c r="J246" s="28"/>
      <c r="K246" s="28"/>
      <c r="L246" s="35"/>
      <c r="M246" s="18"/>
    </row>
    <row r="247" spans="1:13">
      <c r="A247" s="44" t="s">
        <v>180</v>
      </c>
      <c r="B247" s="18"/>
      <c r="C247" s="28"/>
      <c r="D247" s="28"/>
      <c r="E247" s="28"/>
      <c r="F247" s="28"/>
      <c r="G247" s="28"/>
      <c r="H247" s="28"/>
      <c r="I247" s="28"/>
      <c r="J247" s="28"/>
      <c r="K247" s="28"/>
      <c r="L247" s="35"/>
      <c r="M247" s="18"/>
    </row>
    <row r="248" spans="1:13">
      <c r="B248" s="18"/>
      <c r="C248" s="28"/>
      <c r="D248" s="28"/>
      <c r="E248" s="28"/>
      <c r="F248" s="28"/>
      <c r="G248" s="28"/>
      <c r="H248" s="28"/>
      <c r="I248" s="28"/>
      <c r="J248" s="28"/>
      <c r="K248" s="28"/>
      <c r="L248" s="35"/>
      <c r="M248" s="18"/>
    </row>
    <row r="249" spans="1:13">
      <c r="B249" s="18"/>
      <c r="C249" s="28"/>
      <c r="D249" s="28"/>
      <c r="E249" s="28"/>
      <c r="F249" s="28"/>
      <c r="G249" s="28"/>
      <c r="H249" s="28"/>
      <c r="I249" s="28"/>
      <c r="J249" s="28"/>
      <c r="K249" s="28"/>
      <c r="L249" s="35"/>
      <c r="M249" s="18"/>
    </row>
    <row r="250" spans="1:13">
      <c r="B250" s="18"/>
      <c r="C250" s="28"/>
      <c r="D250" s="28"/>
      <c r="E250" s="28"/>
      <c r="F250" s="28"/>
      <c r="G250" s="28"/>
      <c r="H250" s="28"/>
      <c r="I250" s="28"/>
      <c r="J250" s="28"/>
      <c r="K250" s="28"/>
      <c r="L250" s="35"/>
      <c r="M250" s="18"/>
    </row>
    <row r="251" spans="1:13">
      <c r="B251" s="18"/>
      <c r="C251" s="28"/>
      <c r="D251" s="28"/>
      <c r="E251" s="28"/>
      <c r="F251" s="28"/>
      <c r="G251" s="28"/>
      <c r="H251" s="28"/>
      <c r="I251" s="28"/>
      <c r="J251" s="28"/>
      <c r="K251" s="28"/>
      <c r="L251" s="35"/>
      <c r="M251" s="18"/>
    </row>
    <row r="252" spans="1:13">
      <c r="B252" s="18"/>
      <c r="C252" s="28"/>
      <c r="D252" s="28"/>
      <c r="E252" s="28"/>
      <c r="F252" s="28"/>
      <c r="G252" s="28"/>
      <c r="H252" s="28"/>
      <c r="I252" s="28"/>
      <c r="J252" s="28"/>
      <c r="K252" s="28"/>
      <c r="L252" s="35"/>
      <c r="M252" s="18"/>
    </row>
    <row r="253" spans="1:13">
      <c r="B253" s="18"/>
      <c r="C253" s="28"/>
      <c r="D253" s="28"/>
      <c r="E253" s="28"/>
      <c r="F253" s="28"/>
      <c r="G253" s="28"/>
      <c r="H253" s="28"/>
      <c r="I253" s="28"/>
      <c r="J253" s="28"/>
      <c r="K253" s="28"/>
      <c r="L253" s="35"/>
      <c r="M253" s="18"/>
    </row>
    <row r="254" spans="1:13">
      <c r="B254" s="18"/>
      <c r="C254" s="38"/>
      <c r="D254" s="38"/>
      <c r="E254" s="38"/>
      <c r="F254" s="38"/>
      <c r="G254" s="38"/>
      <c r="H254" s="38"/>
      <c r="I254" s="38"/>
      <c r="J254" s="38"/>
      <c r="K254" s="38"/>
      <c r="L254" s="35"/>
      <c r="M254" s="18"/>
    </row>
    <row r="255" spans="1:13">
      <c r="B255" s="18"/>
      <c r="C255" s="28"/>
      <c r="D255" s="28"/>
      <c r="E255" s="28"/>
      <c r="F255" s="28"/>
      <c r="G255" s="28"/>
      <c r="H255" s="28"/>
      <c r="I255" s="28"/>
      <c r="J255" s="28"/>
      <c r="K255" s="28"/>
      <c r="L255" s="35"/>
      <c r="M255" s="18"/>
    </row>
    <row r="256" spans="1:13">
      <c r="B256" s="18"/>
      <c r="C256" s="28"/>
      <c r="D256" s="28"/>
      <c r="E256" s="28"/>
      <c r="F256" s="28"/>
      <c r="G256" s="28"/>
      <c r="H256" s="28"/>
      <c r="I256" s="28"/>
      <c r="J256" s="28"/>
      <c r="K256" s="28"/>
      <c r="L256" s="35"/>
      <c r="M256" s="18"/>
    </row>
    <row r="257" spans="2:13">
      <c r="B257" s="18"/>
      <c r="C257" s="28"/>
      <c r="D257" s="28"/>
      <c r="E257" s="28"/>
      <c r="F257" s="28"/>
      <c r="G257" s="28"/>
      <c r="H257" s="28"/>
      <c r="I257" s="28"/>
      <c r="J257" s="28"/>
      <c r="K257" s="28"/>
      <c r="L257" s="35"/>
      <c r="M257" s="18"/>
    </row>
    <row r="258" spans="2:13">
      <c r="B258" s="18"/>
      <c r="C258" s="28"/>
      <c r="D258" s="28"/>
      <c r="E258" s="28"/>
      <c r="F258" s="28"/>
      <c r="G258" s="28"/>
      <c r="H258" s="28"/>
      <c r="I258" s="28"/>
      <c r="J258" s="28"/>
      <c r="K258" s="28"/>
      <c r="L258" s="35"/>
      <c r="M258" s="18"/>
    </row>
    <row r="259" spans="2:13">
      <c r="B259" s="18"/>
      <c r="C259" s="28"/>
      <c r="D259" s="28"/>
      <c r="E259" s="28"/>
      <c r="F259" s="28"/>
      <c r="G259" s="28"/>
      <c r="H259" s="28"/>
      <c r="I259" s="28"/>
      <c r="J259" s="28"/>
      <c r="K259" s="28"/>
      <c r="L259" s="35"/>
      <c r="M259" s="18"/>
    </row>
    <row r="260" spans="2:13">
      <c r="B260" s="18"/>
      <c r="C260" s="28"/>
      <c r="D260" s="28"/>
      <c r="E260" s="28"/>
      <c r="F260" s="28"/>
      <c r="G260" s="28"/>
      <c r="H260" s="28"/>
      <c r="I260" s="28"/>
      <c r="J260" s="28"/>
      <c r="K260" s="28"/>
      <c r="L260" s="35"/>
      <c r="M260" s="18"/>
    </row>
    <row r="261" spans="2:13">
      <c r="B261" s="18"/>
      <c r="C261" s="28"/>
      <c r="D261" s="28"/>
      <c r="E261" s="28"/>
      <c r="F261" s="28"/>
      <c r="G261" s="28"/>
      <c r="H261" s="28"/>
      <c r="I261" s="28"/>
      <c r="J261" s="28"/>
      <c r="K261" s="28"/>
      <c r="L261" s="35"/>
      <c r="M261" s="18"/>
    </row>
    <row r="262" spans="2:13">
      <c r="B262" s="18"/>
      <c r="C262" s="28"/>
      <c r="D262" s="28"/>
      <c r="E262" s="28"/>
      <c r="F262" s="28"/>
      <c r="G262" s="28"/>
      <c r="H262" s="28"/>
      <c r="I262" s="28"/>
      <c r="J262" s="28"/>
      <c r="K262" s="28"/>
      <c r="L262" s="35"/>
      <c r="M262" s="18"/>
    </row>
    <row r="263" spans="2:13">
      <c r="B263" s="18"/>
      <c r="C263" s="28"/>
      <c r="D263" s="28"/>
      <c r="E263" s="28"/>
      <c r="F263" s="28"/>
      <c r="G263" s="28"/>
      <c r="H263" s="28"/>
      <c r="I263" s="28"/>
      <c r="J263" s="28"/>
      <c r="K263" s="28"/>
      <c r="L263" s="35"/>
      <c r="M263" s="18"/>
    </row>
    <row r="264" spans="2:13">
      <c r="B264" s="18"/>
      <c r="C264" s="28"/>
      <c r="D264" s="28"/>
      <c r="E264" s="28"/>
      <c r="F264" s="28"/>
      <c r="G264" s="28"/>
      <c r="H264" s="28"/>
      <c r="I264" s="28"/>
      <c r="J264" s="28"/>
      <c r="K264" s="28"/>
      <c r="L264" s="35"/>
      <c r="M264" s="18"/>
    </row>
    <row r="265" spans="2:13">
      <c r="B265" s="18"/>
      <c r="C265" s="28"/>
      <c r="D265" s="28"/>
      <c r="E265" s="28"/>
      <c r="F265" s="28"/>
      <c r="G265" s="28"/>
      <c r="H265" s="28"/>
      <c r="I265" s="28"/>
      <c r="J265" s="28"/>
      <c r="K265" s="28"/>
      <c r="L265" s="35"/>
      <c r="M265" s="18"/>
    </row>
    <row r="266" spans="2:13">
      <c r="B266" s="18"/>
      <c r="C266" s="28"/>
      <c r="D266" s="28"/>
      <c r="E266" s="28"/>
      <c r="F266" s="28"/>
      <c r="G266" s="28"/>
      <c r="H266" s="28"/>
      <c r="I266" s="28"/>
      <c r="J266" s="28"/>
      <c r="K266" s="28"/>
      <c r="L266" s="35"/>
      <c r="M266" s="18"/>
    </row>
    <row r="267" spans="2:13">
      <c r="B267" s="18"/>
      <c r="C267" s="28"/>
      <c r="D267" s="28"/>
      <c r="E267" s="28"/>
      <c r="F267" s="28"/>
      <c r="G267" s="28"/>
      <c r="H267" s="28"/>
      <c r="I267" s="28"/>
      <c r="J267" s="28"/>
      <c r="K267" s="28"/>
      <c r="L267" s="35"/>
      <c r="M267" s="18"/>
    </row>
    <row r="268" spans="2:13">
      <c r="B268" s="18"/>
      <c r="C268" s="28"/>
      <c r="D268" s="28"/>
      <c r="E268" s="28"/>
      <c r="F268" s="28"/>
      <c r="G268" s="28"/>
      <c r="H268" s="28"/>
      <c r="I268" s="28"/>
      <c r="J268" s="28"/>
      <c r="K268" s="28"/>
      <c r="L268" s="35"/>
      <c r="M268" s="18"/>
    </row>
    <row r="269" spans="2:13">
      <c r="B269" s="18"/>
      <c r="C269" s="28"/>
      <c r="D269" s="28"/>
      <c r="E269" s="28"/>
      <c r="F269" s="28"/>
      <c r="G269" s="28"/>
      <c r="H269" s="28"/>
      <c r="I269" s="28"/>
      <c r="J269" s="28"/>
      <c r="K269" s="28"/>
      <c r="L269" s="35"/>
      <c r="M269" s="18"/>
    </row>
    <row r="270" spans="2:13">
      <c r="B270" s="18"/>
      <c r="C270" s="28"/>
      <c r="D270" s="28"/>
      <c r="E270" s="28"/>
      <c r="F270" s="28"/>
      <c r="G270" s="28"/>
      <c r="H270" s="28"/>
      <c r="I270" s="28"/>
      <c r="J270" s="28"/>
      <c r="K270" s="28"/>
      <c r="L270" s="35"/>
      <c r="M270" s="18"/>
    </row>
    <row r="271" spans="2:13">
      <c r="B271" s="18"/>
      <c r="C271" s="28"/>
      <c r="D271" s="28"/>
      <c r="E271" s="28"/>
      <c r="F271" s="28"/>
      <c r="G271" s="28"/>
      <c r="H271" s="28"/>
      <c r="I271" s="28"/>
      <c r="J271" s="28"/>
      <c r="K271" s="28"/>
      <c r="L271" s="35"/>
      <c r="M271" s="18"/>
    </row>
    <row r="272" spans="2:13">
      <c r="B272" s="18"/>
      <c r="C272" s="28"/>
      <c r="D272" s="28"/>
      <c r="E272" s="28"/>
      <c r="F272" s="28"/>
      <c r="G272" s="28"/>
      <c r="H272" s="28"/>
      <c r="I272" s="28"/>
      <c r="J272" s="28"/>
      <c r="K272" s="28"/>
      <c r="L272" s="35"/>
      <c r="M272" s="18"/>
    </row>
    <row r="273" spans="2:13">
      <c r="B273" s="18"/>
      <c r="C273" s="28"/>
      <c r="D273" s="28"/>
      <c r="E273" s="28"/>
      <c r="F273" s="28"/>
      <c r="G273" s="28"/>
      <c r="H273" s="28"/>
      <c r="I273" s="28"/>
      <c r="J273" s="28"/>
      <c r="K273" s="28"/>
      <c r="L273" s="35"/>
      <c r="M273" s="18"/>
    </row>
    <row r="274" spans="2:13">
      <c r="B274" s="18"/>
      <c r="C274" s="28"/>
      <c r="D274" s="28"/>
      <c r="E274" s="28"/>
      <c r="F274" s="28"/>
      <c r="G274" s="28"/>
      <c r="H274" s="28"/>
      <c r="I274" s="28"/>
      <c r="J274" s="28"/>
      <c r="K274" s="28"/>
      <c r="L274" s="35"/>
      <c r="M274" s="18"/>
    </row>
    <row r="275" spans="2:13">
      <c r="B275" s="18"/>
      <c r="C275" s="28"/>
      <c r="D275" s="28"/>
      <c r="E275" s="28"/>
      <c r="F275" s="28"/>
      <c r="G275" s="28"/>
      <c r="H275" s="28"/>
      <c r="I275" s="28"/>
      <c r="J275" s="28"/>
      <c r="K275" s="28"/>
      <c r="L275" s="35"/>
      <c r="M275" s="18"/>
    </row>
    <row r="276" spans="2:13">
      <c r="B276" s="18"/>
      <c r="C276" s="28"/>
      <c r="D276" s="28"/>
      <c r="E276" s="28"/>
      <c r="F276" s="28"/>
      <c r="G276" s="28"/>
      <c r="H276" s="28"/>
      <c r="I276" s="28"/>
      <c r="J276" s="28"/>
      <c r="K276" s="28"/>
      <c r="L276" s="35"/>
      <c r="M276" s="18"/>
    </row>
    <row r="277" spans="2:13">
      <c r="B277" s="18"/>
      <c r="C277" s="28"/>
      <c r="D277" s="28"/>
      <c r="E277" s="28"/>
      <c r="F277" s="28"/>
      <c r="G277" s="28"/>
      <c r="H277" s="28"/>
      <c r="I277" s="28"/>
      <c r="J277" s="28"/>
      <c r="K277" s="28"/>
      <c r="L277" s="35"/>
      <c r="M277" s="18"/>
    </row>
    <row r="278" spans="2:13">
      <c r="B278" s="18"/>
      <c r="C278" s="28"/>
      <c r="D278" s="28"/>
      <c r="E278" s="28"/>
      <c r="F278" s="28"/>
      <c r="G278" s="28"/>
      <c r="H278" s="28"/>
      <c r="I278" s="28"/>
      <c r="J278" s="28"/>
      <c r="K278" s="28"/>
      <c r="L278" s="35"/>
      <c r="M278" s="18"/>
    </row>
    <row r="279" spans="2:13">
      <c r="B279" s="18"/>
      <c r="C279" s="28"/>
      <c r="D279" s="28"/>
      <c r="E279" s="28"/>
      <c r="F279" s="28"/>
      <c r="G279" s="28"/>
      <c r="H279" s="28"/>
      <c r="I279" s="28"/>
      <c r="J279" s="28"/>
      <c r="K279" s="28"/>
      <c r="L279" s="35"/>
      <c r="M279" s="18"/>
    </row>
    <row r="280" spans="2:13">
      <c r="B280" s="18"/>
      <c r="C280" s="28"/>
      <c r="D280" s="28"/>
      <c r="E280" s="28"/>
      <c r="F280" s="28"/>
      <c r="G280" s="28"/>
      <c r="H280" s="28"/>
      <c r="I280" s="28"/>
      <c r="J280" s="28"/>
      <c r="K280" s="28"/>
      <c r="L280" s="35"/>
      <c r="M280" s="18"/>
    </row>
    <row r="281" spans="2:13">
      <c r="B281" s="18"/>
      <c r="C281" s="28"/>
      <c r="D281" s="28"/>
      <c r="E281" s="28"/>
      <c r="F281" s="28"/>
      <c r="G281" s="28"/>
      <c r="H281" s="28"/>
      <c r="I281" s="28"/>
      <c r="J281" s="28"/>
      <c r="K281" s="28"/>
      <c r="L281" s="35"/>
      <c r="M281" s="18"/>
    </row>
    <row r="282" spans="2:13">
      <c r="B282" s="18"/>
      <c r="C282" s="28"/>
      <c r="D282" s="28"/>
      <c r="E282" s="28"/>
      <c r="F282" s="28"/>
      <c r="G282" s="28"/>
      <c r="H282" s="28"/>
      <c r="I282" s="28"/>
      <c r="J282" s="28"/>
      <c r="K282" s="28"/>
      <c r="L282" s="35"/>
      <c r="M282" s="18"/>
    </row>
    <row r="283" spans="2:13">
      <c r="B283" s="18"/>
      <c r="C283" s="28"/>
      <c r="D283" s="28"/>
      <c r="E283" s="28"/>
      <c r="F283" s="28"/>
      <c r="G283" s="28"/>
      <c r="H283" s="28"/>
      <c r="I283" s="28"/>
      <c r="J283" s="28"/>
      <c r="K283" s="28"/>
      <c r="L283" s="35"/>
      <c r="M283" s="18"/>
    </row>
    <row r="284" spans="2:13">
      <c r="B284" s="18"/>
      <c r="C284" s="28"/>
      <c r="D284" s="28"/>
      <c r="E284" s="28"/>
      <c r="F284" s="28"/>
      <c r="G284" s="28"/>
      <c r="H284" s="28"/>
      <c r="I284" s="28"/>
      <c r="J284" s="28"/>
      <c r="K284" s="28"/>
      <c r="L284" s="35"/>
      <c r="M284" s="18"/>
    </row>
    <row r="285" spans="2:13">
      <c r="B285" s="18"/>
      <c r="C285" s="28"/>
      <c r="D285" s="28"/>
      <c r="E285" s="28"/>
      <c r="F285" s="28"/>
      <c r="G285" s="28"/>
      <c r="H285" s="28"/>
      <c r="I285" s="28"/>
      <c r="J285" s="28"/>
      <c r="K285" s="28"/>
      <c r="L285" s="35"/>
      <c r="M285" s="18"/>
    </row>
    <row r="286" spans="2:13">
      <c r="B286" s="18"/>
      <c r="C286" s="28"/>
      <c r="D286" s="28"/>
      <c r="E286" s="28"/>
      <c r="F286" s="28"/>
      <c r="G286" s="28"/>
      <c r="H286" s="28"/>
      <c r="I286" s="28"/>
      <c r="J286" s="28"/>
      <c r="K286" s="28"/>
      <c r="L286" s="35"/>
      <c r="M286" s="18"/>
    </row>
    <row r="287" spans="2:13">
      <c r="B287" s="18"/>
      <c r="C287" s="28"/>
      <c r="D287" s="28"/>
      <c r="E287" s="28"/>
      <c r="F287" s="28"/>
      <c r="G287" s="28"/>
      <c r="H287" s="28"/>
      <c r="I287" s="28"/>
      <c r="J287" s="28"/>
      <c r="K287" s="28"/>
      <c r="L287" s="35"/>
      <c r="M287" s="18"/>
    </row>
    <row r="288" spans="2:13">
      <c r="B288" s="18"/>
      <c r="C288" s="28"/>
      <c r="D288" s="28"/>
      <c r="E288" s="28"/>
      <c r="F288" s="28"/>
      <c r="G288" s="28"/>
      <c r="H288" s="28"/>
      <c r="I288" s="28"/>
      <c r="J288" s="28"/>
      <c r="K288" s="28"/>
      <c r="L288" s="35"/>
      <c r="M288" s="18"/>
    </row>
    <row r="289" spans="2:13">
      <c r="B289" s="18"/>
      <c r="C289" s="28"/>
      <c r="D289" s="28"/>
      <c r="E289" s="28"/>
      <c r="F289" s="28"/>
      <c r="G289" s="28"/>
      <c r="H289" s="28"/>
      <c r="I289" s="28"/>
      <c r="J289" s="28"/>
      <c r="K289" s="28"/>
      <c r="L289" s="35"/>
      <c r="M289" s="18"/>
    </row>
    <row r="290" spans="2:13">
      <c r="B290" s="18"/>
      <c r="C290" s="28"/>
      <c r="D290" s="28"/>
      <c r="E290" s="28"/>
      <c r="F290" s="28"/>
      <c r="G290" s="28"/>
      <c r="H290" s="28"/>
      <c r="I290" s="28"/>
      <c r="J290" s="28"/>
      <c r="K290" s="28"/>
      <c r="L290" s="35"/>
      <c r="M290" s="18"/>
    </row>
    <row r="291" spans="2:13">
      <c r="B291" s="18"/>
      <c r="C291" s="28"/>
      <c r="D291" s="28"/>
      <c r="E291" s="28"/>
      <c r="F291" s="28"/>
      <c r="G291" s="28"/>
      <c r="H291" s="28"/>
      <c r="I291" s="28"/>
      <c r="J291" s="28"/>
      <c r="K291" s="28"/>
      <c r="L291" s="35"/>
      <c r="M291" s="18"/>
    </row>
    <row r="292" spans="2:13">
      <c r="B292" s="18"/>
      <c r="C292" s="28"/>
      <c r="D292" s="28"/>
      <c r="E292" s="28"/>
      <c r="F292" s="28"/>
      <c r="G292" s="28"/>
      <c r="H292" s="28"/>
      <c r="I292" s="28"/>
      <c r="J292" s="28"/>
      <c r="K292" s="28"/>
      <c r="L292" s="35"/>
      <c r="M292" s="18"/>
    </row>
    <row r="293" spans="2:13">
      <c r="B293" s="18"/>
      <c r="C293" s="28"/>
      <c r="D293" s="28"/>
      <c r="E293" s="28"/>
      <c r="F293" s="28"/>
      <c r="G293" s="28"/>
      <c r="H293" s="28"/>
      <c r="I293" s="28"/>
      <c r="J293" s="28"/>
      <c r="K293" s="28"/>
      <c r="L293" s="35"/>
      <c r="M293" s="18"/>
    </row>
    <row r="294" spans="2:13">
      <c r="B294" s="18"/>
      <c r="C294" s="28"/>
      <c r="D294" s="28"/>
      <c r="E294" s="28"/>
      <c r="F294" s="28"/>
      <c r="G294" s="28"/>
      <c r="H294" s="28"/>
      <c r="I294" s="28"/>
      <c r="J294" s="28"/>
      <c r="K294" s="28"/>
      <c r="L294" s="35"/>
      <c r="M294" s="18"/>
    </row>
    <row r="295" spans="2:13">
      <c r="B295" s="18"/>
      <c r="C295" s="28"/>
      <c r="D295" s="28"/>
      <c r="E295" s="28"/>
      <c r="F295" s="28"/>
      <c r="G295" s="28"/>
      <c r="H295" s="28"/>
      <c r="I295" s="28"/>
      <c r="J295" s="28"/>
      <c r="K295" s="28"/>
      <c r="L295" s="35"/>
      <c r="M295" s="18"/>
    </row>
    <row r="296" spans="2:13">
      <c r="B296" s="18"/>
      <c r="C296" s="28"/>
      <c r="D296" s="28"/>
      <c r="E296" s="28"/>
      <c r="F296" s="28"/>
      <c r="G296" s="28"/>
      <c r="H296" s="28"/>
      <c r="I296" s="28"/>
      <c r="J296" s="28"/>
      <c r="K296" s="28"/>
      <c r="L296" s="35"/>
      <c r="M296" s="18"/>
    </row>
    <row r="297" spans="2:13">
      <c r="B297" s="18"/>
      <c r="C297" s="28"/>
      <c r="D297" s="28"/>
      <c r="E297" s="28"/>
      <c r="F297" s="28"/>
      <c r="G297" s="28"/>
      <c r="H297" s="28"/>
      <c r="I297" s="28"/>
      <c r="J297" s="28"/>
      <c r="K297" s="28"/>
      <c r="L297" s="35"/>
      <c r="M297" s="18"/>
    </row>
    <row r="298" spans="2:13">
      <c r="B298" s="18"/>
      <c r="C298" s="28"/>
      <c r="D298" s="28"/>
      <c r="E298" s="28"/>
      <c r="F298" s="28"/>
      <c r="G298" s="28"/>
      <c r="H298" s="28"/>
      <c r="I298" s="28"/>
      <c r="J298" s="28"/>
      <c r="K298" s="28"/>
      <c r="L298" s="35"/>
      <c r="M298" s="18"/>
    </row>
    <row r="299" spans="2:13">
      <c r="B299" s="18"/>
      <c r="C299" s="28"/>
      <c r="D299" s="28"/>
      <c r="E299" s="28"/>
      <c r="F299" s="28"/>
      <c r="G299" s="28"/>
      <c r="H299" s="28"/>
      <c r="I299" s="28"/>
      <c r="J299" s="28"/>
      <c r="K299" s="28"/>
      <c r="L299" s="35"/>
      <c r="M299" s="18"/>
    </row>
    <row r="300" spans="2:13">
      <c r="B300" s="18"/>
      <c r="C300" s="28"/>
      <c r="D300" s="28"/>
      <c r="E300" s="28"/>
      <c r="F300" s="28"/>
      <c r="G300" s="28"/>
      <c r="H300" s="28"/>
      <c r="I300" s="28"/>
      <c r="J300" s="28"/>
      <c r="K300" s="28"/>
      <c r="L300" s="35"/>
      <c r="M300" s="18"/>
    </row>
    <row r="301" spans="2:13">
      <c r="B301" s="18"/>
      <c r="C301" s="28"/>
      <c r="D301" s="28"/>
      <c r="E301" s="28"/>
      <c r="F301" s="28"/>
      <c r="G301" s="28"/>
      <c r="H301" s="28"/>
      <c r="I301" s="28"/>
      <c r="J301" s="28"/>
      <c r="K301" s="28"/>
      <c r="L301" s="35"/>
      <c r="M301" s="18"/>
    </row>
    <row r="302" spans="2:13">
      <c r="B302" s="18"/>
      <c r="C302" s="38"/>
      <c r="D302" s="38"/>
      <c r="E302" s="38"/>
      <c r="F302" s="38"/>
      <c r="G302" s="38"/>
      <c r="H302" s="38"/>
      <c r="I302" s="38"/>
      <c r="J302" s="38"/>
      <c r="K302" s="38"/>
      <c r="L302" s="35"/>
      <c r="M302" s="18"/>
    </row>
    <row r="303" spans="2:13">
      <c r="B303" s="18"/>
      <c r="C303" s="28"/>
      <c r="D303" s="28"/>
      <c r="E303" s="28"/>
      <c r="F303" s="28"/>
      <c r="G303" s="28"/>
      <c r="H303" s="28"/>
      <c r="I303" s="28"/>
      <c r="J303" s="28"/>
      <c r="K303" s="28"/>
      <c r="L303" s="35"/>
      <c r="M303" s="18"/>
    </row>
    <row r="304" spans="2:13">
      <c r="B304" s="18"/>
      <c r="C304" s="28"/>
      <c r="D304" s="28"/>
      <c r="E304" s="28"/>
      <c r="F304" s="28"/>
      <c r="G304" s="28"/>
      <c r="H304" s="28"/>
      <c r="I304" s="28"/>
      <c r="J304" s="28"/>
      <c r="K304" s="28"/>
      <c r="L304" s="35"/>
      <c r="M304" s="18"/>
    </row>
    <row r="305" spans="2:13">
      <c r="B305" s="18"/>
      <c r="C305" s="28"/>
      <c r="D305" s="28"/>
      <c r="E305" s="28"/>
      <c r="F305" s="28"/>
      <c r="G305" s="28"/>
      <c r="H305" s="28"/>
      <c r="I305" s="28"/>
      <c r="J305" s="28"/>
      <c r="K305" s="28"/>
      <c r="L305" s="35"/>
      <c r="M305" s="18"/>
    </row>
    <row r="306" spans="2:13">
      <c r="B306" s="18"/>
      <c r="C306" s="28"/>
      <c r="D306" s="28"/>
      <c r="E306" s="28"/>
      <c r="F306" s="28"/>
      <c r="G306" s="28"/>
      <c r="H306" s="28"/>
      <c r="I306" s="28"/>
      <c r="J306" s="28"/>
      <c r="K306" s="28"/>
      <c r="L306" s="35"/>
      <c r="M306" s="18"/>
    </row>
    <row r="307" spans="2:13">
      <c r="B307" s="18"/>
      <c r="C307" s="28"/>
      <c r="D307" s="28"/>
      <c r="E307" s="28"/>
      <c r="F307" s="28"/>
      <c r="G307" s="28"/>
      <c r="H307" s="28"/>
      <c r="I307" s="28"/>
      <c r="J307" s="28"/>
      <c r="K307" s="28"/>
      <c r="L307" s="35"/>
      <c r="M307" s="18"/>
    </row>
    <row r="308" spans="2:13">
      <c r="B308" s="18"/>
      <c r="C308" s="28"/>
      <c r="D308" s="28"/>
      <c r="E308" s="28"/>
      <c r="F308" s="28"/>
      <c r="G308" s="28"/>
      <c r="H308" s="28"/>
      <c r="I308" s="28"/>
      <c r="J308" s="28"/>
      <c r="K308" s="28"/>
      <c r="L308" s="35"/>
      <c r="M308" s="18"/>
    </row>
    <row r="309" spans="2:13">
      <c r="B309" s="18"/>
      <c r="C309" s="28"/>
      <c r="D309" s="28"/>
      <c r="E309" s="28"/>
      <c r="F309" s="28"/>
      <c r="G309" s="28"/>
      <c r="H309" s="28"/>
      <c r="I309" s="28"/>
      <c r="J309" s="28"/>
      <c r="K309" s="28"/>
      <c r="L309" s="35"/>
      <c r="M309" s="18"/>
    </row>
    <row r="310" spans="2:13">
      <c r="B310" s="18"/>
      <c r="C310" s="28"/>
      <c r="D310" s="28"/>
      <c r="E310" s="28"/>
      <c r="F310" s="28"/>
      <c r="G310" s="28"/>
      <c r="H310" s="28"/>
      <c r="I310" s="28"/>
      <c r="J310" s="28"/>
      <c r="K310" s="28"/>
      <c r="L310" s="35"/>
      <c r="M310" s="18"/>
    </row>
    <row r="311" spans="2:13">
      <c r="B311" s="18"/>
      <c r="C311" s="28"/>
      <c r="D311" s="28"/>
      <c r="E311" s="28"/>
      <c r="F311" s="28"/>
      <c r="G311" s="28"/>
      <c r="H311" s="28"/>
      <c r="I311" s="28"/>
      <c r="J311" s="28"/>
      <c r="K311" s="28"/>
      <c r="L311" s="35"/>
      <c r="M311" s="18"/>
    </row>
    <row r="312" spans="2:13">
      <c r="B312" s="18"/>
      <c r="C312" s="28"/>
      <c r="D312" s="28"/>
      <c r="E312" s="28"/>
      <c r="F312" s="28"/>
      <c r="G312" s="28"/>
      <c r="H312" s="28"/>
      <c r="I312" s="28"/>
      <c r="J312" s="28"/>
      <c r="K312" s="28"/>
      <c r="L312" s="35"/>
      <c r="M312" s="18"/>
    </row>
    <row r="313" spans="2:13">
      <c r="B313" s="18"/>
      <c r="C313" s="28"/>
      <c r="D313" s="28"/>
      <c r="E313" s="28"/>
      <c r="F313" s="28"/>
      <c r="G313" s="28"/>
      <c r="H313" s="28"/>
      <c r="I313" s="28"/>
      <c r="J313" s="28"/>
      <c r="K313" s="28"/>
      <c r="L313" s="35"/>
      <c r="M313" s="18"/>
    </row>
    <row r="314" spans="2:13">
      <c r="B314" s="18"/>
      <c r="C314" s="28"/>
      <c r="D314" s="28"/>
      <c r="E314" s="28"/>
      <c r="F314" s="28"/>
      <c r="G314" s="28"/>
      <c r="H314" s="28"/>
      <c r="I314" s="28"/>
      <c r="J314" s="28"/>
      <c r="K314" s="28"/>
      <c r="L314" s="35"/>
      <c r="M314" s="18"/>
    </row>
    <row r="315" spans="2:13">
      <c r="B315" s="18"/>
      <c r="C315" s="28"/>
      <c r="D315" s="28"/>
      <c r="E315" s="28"/>
      <c r="F315" s="28"/>
      <c r="G315" s="28"/>
      <c r="H315" s="28"/>
      <c r="I315" s="28"/>
      <c r="J315" s="28"/>
      <c r="K315" s="28"/>
      <c r="L315" s="35"/>
      <c r="M315" s="18"/>
    </row>
    <row r="316" spans="2:13">
      <c r="B316" s="18"/>
      <c r="C316" s="28"/>
      <c r="D316" s="28"/>
      <c r="E316" s="28"/>
      <c r="F316" s="28"/>
      <c r="G316" s="28"/>
      <c r="H316" s="28"/>
      <c r="I316" s="28"/>
      <c r="J316" s="28"/>
      <c r="K316" s="28"/>
      <c r="L316" s="35"/>
      <c r="M316" s="18"/>
    </row>
    <row r="317" spans="2:13">
      <c r="B317" s="18"/>
      <c r="C317" s="28"/>
      <c r="D317" s="28"/>
      <c r="E317" s="28"/>
      <c r="F317" s="28"/>
      <c r="G317" s="28"/>
      <c r="H317" s="28"/>
      <c r="I317" s="28"/>
      <c r="J317" s="28"/>
      <c r="K317" s="28"/>
      <c r="L317" s="35"/>
      <c r="M317" s="18"/>
    </row>
    <row r="318" spans="2:13">
      <c r="B318" s="18"/>
      <c r="C318" s="28"/>
      <c r="D318" s="28"/>
      <c r="E318" s="28"/>
      <c r="F318" s="28"/>
      <c r="G318" s="28"/>
      <c r="H318" s="28"/>
      <c r="I318" s="28"/>
      <c r="J318" s="28"/>
      <c r="K318" s="28"/>
      <c r="L318" s="35"/>
      <c r="M318" s="18"/>
    </row>
    <row r="319" spans="2:13">
      <c r="B319" s="18"/>
      <c r="C319" s="28"/>
      <c r="D319" s="28"/>
      <c r="E319" s="28"/>
      <c r="F319" s="28"/>
      <c r="G319" s="28"/>
      <c r="H319" s="28"/>
      <c r="I319" s="28"/>
      <c r="J319" s="28"/>
      <c r="K319" s="28"/>
      <c r="L319" s="35"/>
      <c r="M319" s="18"/>
    </row>
    <row r="320" spans="2:13">
      <c r="B320" s="18"/>
      <c r="C320" s="28"/>
      <c r="D320" s="28"/>
      <c r="E320" s="28"/>
      <c r="F320" s="28"/>
      <c r="G320" s="28"/>
      <c r="H320" s="28"/>
      <c r="I320" s="28"/>
      <c r="J320" s="28"/>
      <c r="K320" s="28"/>
      <c r="L320" s="35"/>
      <c r="M320" s="18"/>
    </row>
    <row r="321" spans="2:13">
      <c r="B321" s="18"/>
      <c r="C321" s="28"/>
      <c r="D321" s="28"/>
      <c r="E321" s="28"/>
      <c r="F321" s="28"/>
      <c r="G321" s="28"/>
      <c r="H321" s="28"/>
      <c r="I321" s="28"/>
      <c r="J321" s="28"/>
      <c r="K321" s="28"/>
      <c r="L321" s="35"/>
      <c r="M321" s="18"/>
    </row>
    <row r="322" spans="2:13">
      <c r="B322" s="18"/>
      <c r="C322" s="28"/>
      <c r="D322" s="28"/>
      <c r="E322" s="28"/>
      <c r="F322" s="28"/>
      <c r="G322" s="28"/>
      <c r="H322" s="28"/>
      <c r="I322" s="28"/>
      <c r="J322" s="28"/>
      <c r="K322" s="28"/>
      <c r="L322" s="35"/>
      <c r="M322" s="18"/>
    </row>
    <row r="323" spans="2:13">
      <c r="B323" s="18"/>
      <c r="C323" s="28"/>
      <c r="D323" s="28"/>
      <c r="E323" s="28"/>
      <c r="F323" s="28"/>
      <c r="G323" s="28"/>
      <c r="H323" s="28"/>
      <c r="I323" s="28"/>
      <c r="J323" s="28"/>
      <c r="K323" s="28"/>
      <c r="L323" s="35"/>
      <c r="M323" s="18"/>
    </row>
    <row r="324" spans="2:13">
      <c r="B324" s="18"/>
      <c r="C324" s="28"/>
      <c r="D324" s="28"/>
      <c r="E324" s="28"/>
      <c r="F324" s="28"/>
      <c r="G324" s="28"/>
      <c r="H324" s="28"/>
      <c r="I324" s="28"/>
      <c r="J324" s="28"/>
      <c r="K324" s="28"/>
      <c r="L324" s="35"/>
      <c r="M324" s="18"/>
    </row>
    <row r="325" spans="2:13">
      <c r="B325" s="18"/>
      <c r="C325" s="28"/>
      <c r="D325" s="28"/>
      <c r="E325" s="28"/>
      <c r="F325" s="28"/>
      <c r="G325" s="28"/>
      <c r="H325" s="28"/>
      <c r="I325" s="28"/>
      <c r="J325" s="28"/>
      <c r="K325" s="28"/>
      <c r="L325" s="35"/>
      <c r="M325" s="18"/>
    </row>
    <row r="326" spans="2:13">
      <c r="B326" s="18"/>
      <c r="C326" s="28"/>
      <c r="D326" s="28"/>
      <c r="E326" s="28"/>
      <c r="F326" s="28"/>
      <c r="G326" s="28"/>
      <c r="H326" s="28"/>
      <c r="I326" s="28"/>
      <c r="J326" s="28"/>
      <c r="K326" s="28"/>
      <c r="L326" s="35"/>
      <c r="M326" s="18"/>
    </row>
    <row r="327" spans="2:13">
      <c r="B327" s="18"/>
      <c r="C327" s="28"/>
      <c r="D327" s="28"/>
      <c r="E327" s="28"/>
      <c r="F327" s="28"/>
      <c r="G327" s="28"/>
      <c r="H327" s="28"/>
      <c r="I327" s="28"/>
      <c r="J327" s="28"/>
      <c r="K327" s="28"/>
      <c r="L327" s="35"/>
      <c r="M327" s="18"/>
    </row>
    <row r="328" spans="2:13">
      <c r="B328" s="18"/>
      <c r="C328" s="28"/>
      <c r="D328" s="28"/>
      <c r="E328" s="28"/>
      <c r="F328" s="28"/>
      <c r="G328" s="28"/>
      <c r="H328" s="28"/>
      <c r="I328" s="28"/>
      <c r="J328" s="28"/>
      <c r="K328" s="28"/>
      <c r="L328" s="35"/>
      <c r="M328" s="18"/>
    </row>
    <row r="329" spans="2:13">
      <c r="B329" s="18"/>
      <c r="C329" s="28"/>
      <c r="D329" s="28"/>
      <c r="E329" s="28"/>
      <c r="F329" s="28"/>
      <c r="G329" s="28"/>
      <c r="H329" s="28"/>
      <c r="I329" s="28"/>
      <c r="J329" s="28"/>
      <c r="K329" s="28"/>
      <c r="L329" s="35"/>
      <c r="M329" s="18"/>
    </row>
    <row r="330" spans="2:13">
      <c r="B330" s="18"/>
      <c r="C330" s="28"/>
      <c r="D330" s="28"/>
      <c r="E330" s="28"/>
      <c r="F330" s="28"/>
      <c r="G330" s="28"/>
      <c r="H330" s="28"/>
      <c r="I330" s="28"/>
      <c r="J330" s="28"/>
      <c r="K330" s="28"/>
      <c r="L330" s="35"/>
      <c r="M330" s="18"/>
    </row>
    <row r="331" spans="2:13">
      <c r="B331" s="18"/>
      <c r="C331" s="28"/>
      <c r="D331" s="28"/>
      <c r="E331" s="28"/>
      <c r="F331" s="28"/>
      <c r="G331" s="28"/>
      <c r="H331" s="28"/>
      <c r="I331" s="28"/>
      <c r="J331" s="28"/>
      <c r="K331" s="28"/>
      <c r="L331" s="35"/>
      <c r="M331" s="18"/>
    </row>
    <row r="332" spans="2:13">
      <c r="B332" s="18"/>
      <c r="C332" s="28"/>
      <c r="D332" s="28"/>
      <c r="E332" s="28"/>
      <c r="F332" s="28"/>
      <c r="G332" s="28"/>
      <c r="H332" s="28"/>
      <c r="I332" s="28"/>
      <c r="J332" s="28"/>
      <c r="K332" s="28"/>
      <c r="L332" s="35"/>
      <c r="M332" s="18"/>
    </row>
    <row r="333" spans="2:13">
      <c r="B333" s="18"/>
      <c r="C333" s="28"/>
      <c r="D333" s="28"/>
      <c r="E333" s="28"/>
      <c r="F333" s="28"/>
      <c r="G333" s="28"/>
      <c r="H333" s="28"/>
      <c r="I333" s="28"/>
      <c r="J333" s="28"/>
      <c r="K333" s="28"/>
      <c r="L333" s="35"/>
      <c r="M333" s="18"/>
    </row>
    <row r="334" spans="2:13">
      <c r="B334" s="18"/>
      <c r="C334" s="28"/>
      <c r="D334" s="28"/>
      <c r="E334" s="28"/>
      <c r="F334" s="28"/>
      <c r="G334" s="28"/>
      <c r="H334" s="28"/>
      <c r="I334" s="28"/>
      <c r="J334" s="28"/>
      <c r="K334" s="28"/>
      <c r="L334" s="35"/>
      <c r="M334" s="18"/>
    </row>
    <row r="335" spans="2:13">
      <c r="B335" s="18"/>
      <c r="C335" s="28"/>
      <c r="D335" s="28"/>
      <c r="E335" s="28"/>
      <c r="F335" s="28"/>
      <c r="G335" s="28"/>
      <c r="H335" s="28"/>
      <c r="I335" s="28"/>
      <c r="J335" s="28"/>
      <c r="K335" s="28"/>
      <c r="L335" s="35"/>
      <c r="M335" s="18"/>
    </row>
    <row r="336" spans="2:13">
      <c r="B336" s="18"/>
      <c r="C336" s="28"/>
      <c r="D336" s="28"/>
      <c r="E336" s="28"/>
      <c r="F336" s="28"/>
      <c r="G336" s="28"/>
      <c r="H336" s="28"/>
      <c r="I336" s="28"/>
      <c r="J336" s="28"/>
      <c r="K336" s="28"/>
      <c r="L336" s="35"/>
      <c r="M336" s="18"/>
    </row>
    <row r="337" spans="2:13">
      <c r="B337" s="18"/>
      <c r="C337" s="28"/>
      <c r="D337" s="28"/>
      <c r="E337" s="28"/>
      <c r="F337" s="28"/>
      <c r="G337" s="28"/>
      <c r="H337" s="28"/>
      <c r="I337" s="28"/>
      <c r="J337" s="28"/>
      <c r="K337" s="28"/>
      <c r="L337" s="35"/>
      <c r="M337" s="18"/>
    </row>
    <row r="338" spans="2:13">
      <c r="B338" s="18"/>
      <c r="C338" s="28"/>
      <c r="D338" s="28"/>
      <c r="E338" s="28"/>
      <c r="F338" s="28"/>
      <c r="G338" s="28"/>
      <c r="H338" s="28"/>
      <c r="I338" s="28"/>
      <c r="J338" s="28"/>
      <c r="K338" s="28"/>
      <c r="L338" s="35"/>
      <c r="M338" s="18"/>
    </row>
    <row r="339" spans="2:13">
      <c r="B339" s="18"/>
      <c r="C339" s="28"/>
      <c r="D339" s="28"/>
      <c r="E339" s="28"/>
      <c r="F339" s="28"/>
      <c r="G339" s="28"/>
      <c r="H339" s="28"/>
      <c r="I339" s="28"/>
      <c r="J339" s="28"/>
      <c r="K339" s="28"/>
      <c r="L339" s="35"/>
      <c r="M339" s="18"/>
    </row>
    <row r="340" spans="2:13">
      <c r="B340" s="18"/>
      <c r="C340" s="28"/>
      <c r="D340" s="28"/>
      <c r="E340" s="28"/>
      <c r="F340" s="28"/>
      <c r="G340" s="28"/>
      <c r="H340" s="28"/>
      <c r="I340" s="28"/>
      <c r="J340" s="28"/>
      <c r="K340" s="28"/>
      <c r="L340" s="35"/>
      <c r="M340" s="18"/>
    </row>
    <row r="341" spans="2:13">
      <c r="B341" s="18"/>
      <c r="C341" s="28"/>
      <c r="D341" s="28"/>
      <c r="E341" s="28"/>
      <c r="F341" s="28"/>
      <c r="G341" s="28"/>
      <c r="H341" s="28"/>
      <c r="I341" s="28"/>
      <c r="J341" s="28"/>
      <c r="K341" s="28"/>
      <c r="L341" s="35"/>
      <c r="M341" s="18"/>
    </row>
    <row r="342" spans="2:13">
      <c r="B342" s="18"/>
      <c r="C342" s="28"/>
      <c r="D342" s="28"/>
      <c r="E342" s="28"/>
      <c r="F342" s="28"/>
      <c r="G342" s="28"/>
      <c r="H342" s="28"/>
      <c r="I342" s="28"/>
      <c r="J342" s="28"/>
      <c r="K342" s="28"/>
      <c r="L342" s="35"/>
      <c r="M342" s="18"/>
    </row>
    <row r="343" spans="2:13">
      <c r="B343" s="18"/>
      <c r="C343" s="38"/>
      <c r="D343" s="38"/>
      <c r="E343" s="28"/>
      <c r="F343" s="28"/>
      <c r="G343" s="28"/>
      <c r="H343" s="38"/>
      <c r="I343" s="38"/>
      <c r="J343" s="38"/>
      <c r="K343" s="38"/>
      <c r="L343" s="35"/>
      <c r="M343" s="18"/>
    </row>
    <row r="344" spans="2:13">
      <c r="B344" s="18"/>
      <c r="C344" s="28"/>
      <c r="D344" s="28"/>
      <c r="E344" s="28"/>
      <c r="F344" s="28"/>
      <c r="G344" s="28"/>
      <c r="H344" s="28"/>
      <c r="I344" s="28"/>
      <c r="J344" s="28"/>
      <c r="K344" s="28"/>
      <c r="L344" s="35"/>
      <c r="M344" s="18"/>
    </row>
    <row r="345" spans="2:13">
      <c r="B345" s="18"/>
      <c r="C345" s="28"/>
      <c r="D345" s="28"/>
      <c r="E345" s="28"/>
      <c r="F345" s="28"/>
      <c r="G345" s="28"/>
      <c r="H345" s="28"/>
      <c r="I345" s="28"/>
      <c r="J345" s="28"/>
      <c r="K345" s="28"/>
      <c r="L345" s="35"/>
      <c r="M345" s="18"/>
    </row>
    <row r="346" spans="2:13">
      <c r="B346" s="18"/>
      <c r="C346" s="28"/>
      <c r="D346" s="28"/>
      <c r="E346" s="28"/>
      <c r="F346" s="28"/>
      <c r="G346" s="28"/>
      <c r="H346" s="28"/>
      <c r="I346" s="28"/>
      <c r="J346" s="28"/>
      <c r="K346" s="28"/>
      <c r="L346" s="35"/>
      <c r="M346" s="18"/>
    </row>
    <row r="347" spans="2:13">
      <c r="B347" s="18"/>
      <c r="C347" s="28"/>
      <c r="D347" s="28"/>
      <c r="E347" s="28"/>
      <c r="F347" s="28"/>
      <c r="G347" s="28"/>
      <c r="H347" s="28"/>
      <c r="I347" s="28"/>
      <c r="J347" s="28"/>
      <c r="K347" s="28"/>
      <c r="L347" s="35"/>
      <c r="M347" s="18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phoneticPr fontId="0" type="noConversion"/>
  <hyperlinks>
    <hyperlink ref="A225" location="Future Intra!R1C1" display="PREVIOUS"/>
    <hyperlink ref="M5" location="Main!A1" display="Back to Main Page"/>
    <hyperlink ref="A166:M166" location="Future Intra!R1C1" display="PREVIOUS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O534"/>
  <sheetViews>
    <sheetView zoomScale="85" zoomScaleNormal="85" workbookViewId="0">
      <pane ySplit="10" topLeftCell="A11" activePane="bottomLeft" state="frozen"/>
      <selection pane="bottomLeft" sqref="A1:B1"/>
    </sheetView>
  </sheetViews>
  <sheetFormatPr defaultRowHeight="12.75"/>
  <cols>
    <col min="1" max="1" width="7.28515625" style="1" customWidth="1"/>
    <col min="2" max="2" width="14.28515625" style="1" customWidth="1"/>
    <col min="3" max="3" width="12.7109375" style="1" customWidth="1"/>
    <col min="4" max="4" width="12.28515625" style="1" customWidth="1"/>
    <col min="5" max="6" width="9.7109375" style="1" customWidth="1"/>
    <col min="7" max="10" width="11.42578125" style="1" customWidth="1"/>
    <col min="11" max="11" width="10" style="1" customWidth="1"/>
    <col min="12" max="12" width="10.5703125" style="1" customWidth="1"/>
    <col min="13" max="13" width="11.85546875" style="1" customWidth="1"/>
    <col min="14" max="16384" width="9.140625" style="1"/>
  </cols>
  <sheetData>
    <row r="1" spans="1:15">
      <c r="A1" s="477"/>
      <c r="B1" s="477"/>
      <c r="C1" s="45"/>
      <c r="D1" s="45"/>
    </row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26.25" customHeight="1">
      <c r="L5" s="71" t="s">
        <v>234</v>
      </c>
    </row>
    <row r="6" spans="1:15">
      <c r="A6" s="46" t="s">
        <v>12</v>
      </c>
      <c r="K6" s="10">
        <f>Main!B10</f>
        <v>43535</v>
      </c>
    </row>
    <row r="7" spans="1:15">
      <c r="A7"/>
      <c r="C7" s="1" t="s">
        <v>237</v>
      </c>
    </row>
    <row r="8" spans="1:15" ht="13.5" thickBot="1">
      <c r="A8" s="43"/>
      <c r="B8" s="6"/>
      <c r="C8" s="6"/>
      <c r="D8" s="6"/>
      <c r="E8" s="6"/>
      <c r="F8" s="6"/>
      <c r="G8" s="47"/>
      <c r="H8" s="6"/>
      <c r="I8" s="6"/>
      <c r="J8" s="6"/>
      <c r="K8" s="6"/>
      <c r="L8" s="6"/>
      <c r="M8" s="6"/>
    </row>
    <row r="9" spans="1:15" ht="13.5" customHeight="1" thickBot="1">
      <c r="A9" s="474" t="s">
        <v>13</v>
      </c>
      <c r="B9" s="475" t="s">
        <v>14</v>
      </c>
      <c r="C9" s="473" t="s">
        <v>15</v>
      </c>
      <c r="D9" s="473" t="s">
        <v>16</v>
      </c>
      <c r="E9" s="473" t="s">
        <v>17</v>
      </c>
      <c r="F9" s="473"/>
      <c r="G9" s="473"/>
      <c r="H9" s="473" t="s">
        <v>18</v>
      </c>
      <c r="I9" s="473"/>
      <c r="J9" s="473"/>
      <c r="K9" s="23"/>
      <c r="L9" s="24"/>
      <c r="M9" s="34"/>
    </row>
    <row r="10" spans="1:15" ht="42.75" customHeight="1">
      <c r="A10" s="469"/>
      <c r="B10" s="471"/>
      <c r="C10" s="476" t="s">
        <v>19</v>
      </c>
      <c r="D10" s="476"/>
      <c r="E10" s="15" t="s">
        <v>20</v>
      </c>
      <c r="F10" s="15" t="s">
        <v>21</v>
      </c>
      <c r="G10" s="15" t="s">
        <v>22</v>
      </c>
      <c r="H10" s="15" t="s">
        <v>23</v>
      </c>
      <c r="I10" s="15" t="s">
        <v>24</v>
      </c>
      <c r="J10" s="15" t="s">
        <v>25</v>
      </c>
      <c r="K10" s="15" t="s">
        <v>26</v>
      </c>
      <c r="L10" s="69" t="s">
        <v>27</v>
      </c>
      <c r="M10" s="73" t="s">
        <v>235</v>
      </c>
    </row>
    <row r="11" spans="1:15" ht="12" customHeight="1">
      <c r="A11" s="65">
        <v>1</v>
      </c>
      <c r="B11" s="117" t="s">
        <v>387</v>
      </c>
      <c r="C11" s="120">
        <v>24848.15</v>
      </c>
      <c r="D11" s="118">
        <v>24594.833333333332</v>
      </c>
      <c r="E11" s="118">
        <v>24215.716666666664</v>
      </c>
      <c r="F11" s="118">
        <v>23583.283333333333</v>
      </c>
      <c r="G11" s="118">
        <v>23204.166666666664</v>
      </c>
      <c r="H11" s="118">
        <v>25227.266666666663</v>
      </c>
      <c r="I11" s="118">
        <v>25606.383333333331</v>
      </c>
      <c r="J11" s="118">
        <v>26238.816666666662</v>
      </c>
      <c r="K11" s="117">
        <v>24973.95</v>
      </c>
      <c r="L11" s="117">
        <v>23962.400000000001</v>
      </c>
      <c r="M11" s="117">
        <v>6.5909999999999996E-2</v>
      </c>
    </row>
    <row r="12" spans="1:15" ht="12" customHeight="1">
      <c r="A12" s="65">
        <v>2</v>
      </c>
      <c r="B12" s="117" t="s">
        <v>389</v>
      </c>
      <c r="C12" s="120">
        <v>108.15</v>
      </c>
      <c r="D12" s="118">
        <v>108.61666666666667</v>
      </c>
      <c r="E12" s="118">
        <v>106.53333333333335</v>
      </c>
      <c r="F12" s="118">
        <v>104.91666666666667</v>
      </c>
      <c r="G12" s="118">
        <v>102.83333333333334</v>
      </c>
      <c r="H12" s="118">
        <v>110.23333333333335</v>
      </c>
      <c r="I12" s="118">
        <v>112.31666666666666</v>
      </c>
      <c r="J12" s="118">
        <v>113.93333333333335</v>
      </c>
      <c r="K12" s="117">
        <v>110.7</v>
      </c>
      <c r="L12" s="117">
        <v>107</v>
      </c>
      <c r="M12" s="117">
        <v>1.4682500000000001</v>
      </c>
    </row>
    <row r="13" spans="1:15" ht="12" customHeight="1">
      <c r="A13" s="65">
        <v>3</v>
      </c>
      <c r="B13" s="117" t="s">
        <v>390</v>
      </c>
      <c r="C13" s="120">
        <v>1474.55</v>
      </c>
      <c r="D13" s="118">
        <v>1486.8500000000001</v>
      </c>
      <c r="E13" s="118">
        <v>1453.7000000000003</v>
      </c>
      <c r="F13" s="118">
        <v>1432.8500000000001</v>
      </c>
      <c r="G13" s="118">
        <v>1399.7000000000003</v>
      </c>
      <c r="H13" s="118">
        <v>1507.7000000000003</v>
      </c>
      <c r="I13" s="118">
        <v>1540.8500000000004</v>
      </c>
      <c r="J13" s="118">
        <v>1561.7000000000003</v>
      </c>
      <c r="K13" s="117">
        <v>1520</v>
      </c>
      <c r="L13" s="117">
        <v>1466</v>
      </c>
      <c r="M13" s="117">
        <v>1.1497200000000001</v>
      </c>
    </row>
    <row r="14" spans="1:15" ht="12" customHeight="1">
      <c r="A14" s="65">
        <v>4</v>
      </c>
      <c r="B14" s="117" t="s">
        <v>391</v>
      </c>
      <c r="C14" s="120">
        <v>75.05</v>
      </c>
      <c r="D14" s="118">
        <v>74.11666666666666</v>
      </c>
      <c r="E14" s="118">
        <v>71.633333333333326</v>
      </c>
      <c r="F14" s="118">
        <v>68.216666666666669</v>
      </c>
      <c r="G14" s="118">
        <v>65.733333333333334</v>
      </c>
      <c r="H14" s="118">
        <v>77.533333333333317</v>
      </c>
      <c r="I14" s="118">
        <v>80.016666666666637</v>
      </c>
      <c r="J14" s="118">
        <v>83.433333333333309</v>
      </c>
      <c r="K14" s="117">
        <v>76.599999999999994</v>
      </c>
      <c r="L14" s="117">
        <v>70.7</v>
      </c>
      <c r="M14" s="117">
        <v>16.809809999999999</v>
      </c>
    </row>
    <row r="15" spans="1:15" ht="12" customHeight="1">
      <c r="A15" s="65">
        <v>5</v>
      </c>
      <c r="B15" s="117" t="s">
        <v>185</v>
      </c>
      <c r="C15" s="120">
        <v>1266</v>
      </c>
      <c r="D15" s="118">
        <v>1264.8500000000001</v>
      </c>
      <c r="E15" s="118">
        <v>1249.9500000000003</v>
      </c>
      <c r="F15" s="118">
        <v>1233.9000000000001</v>
      </c>
      <c r="G15" s="118">
        <v>1219.0000000000002</v>
      </c>
      <c r="H15" s="118">
        <v>1280.9000000000003</v>
      </c>
      <c r="I15" s="118">
        <v>1295.8000000000004</v>
      </c>
      <c r="J15" s="118">
        <v>1311.8500000000004</v>
      </c>
      <c r="K15" s="117">
        <v>1279.75</v>
      </c>
      <c r="L15" s="117">
        <v>1248.8</v>
      </c>
      <c r="M15" s="117">
        <v>1.25797</v>
      </c>
    </row>
    <row r="16" spans="1:15" ht="12" customHeight="1">
      <c r="A16" s="65">
        <v>6</v>
      </c>
      <c r="B16" s="117" t="s">
        <v>2182</v>
      </c>
      <c r="C16" s="120">
        <v>100</v>
      </c>
      <c r="D16" s="118">
        <v>99.75</v>
      </c>
      <c r="E16" s="118">
        <v>98.5</v>
      </c>
      <c r="F16" s="118">
        <v>97</v>
      </c>
      <c r="G16" s="118">
        <v>95.75</v>
      </c>
      <c r="H16" s="118">
        <v>101.25</v>
      </c>
      <c r="I16" s="118">
        <v>102.5</v>
      </c>
      <c r="J16" s="118">
        <v>104</v>
      </c>
      <c r="K16" s="117">
        <v>101</v>
      </c>
      <c r="L16" s="117">
        <v>98.25</v>
      </c>
      <c r="M16" s="117">
        <v>30.255990000000001</v>
      </c>
    </row>
    <row r="17" spans="1:13" ht="12" customHeight="1">
      <c r="A17" s="65">
        <v>7</v>
      </c>
      <c r="B17" s="117" t="s">
        <v>393</v>
      </c>
      <c r="C17" s="120">
        <v>223.4</v>
      </c>
      <c r="D17" s="118">
        <v>224.16666666666666</v>
      </c>
      <c r="E17" s="118">
        <v>221.2833333333333</v>
      </c>
      <c r="F17" s="118">
        <v>219.16666666666666</v>
      </c>
      <c r="G17" s="118">
        <v>216.2833333333333</v>
      </c>
      <c r="H17" s="118">
        <v>226.2833333333333</v>
      </c>
      <c r="I17" s="118">
        <v>229.16666666666669</v>
      </c>
      <c r="J17" s="118">
        <v>231.2833333333333</v>
      </c>
      <c r="K17" s="117">
        <v>227.05</v>
      </c>
      <c r="L17" s="117">
        <v>222.05</v>
      </c>
      <c r="M17" s="117">
        <v>13.97701</v>
      </c>
    </row>
    <row r="18" spans="1:13" ht="12" customHeight="1">
      <c r="A18" s="65">
        <v>8</v>
      </c>
      <c r="B18" s="117" t="s">
        <v>30</v>
      </c>
      <c r="C18" s="120">
        <v>1574.55</v>
      </c>
      <c r="D18" s="118">
        <v>1566.5</v>
      </c>
      <c r="E18" s="118">
        <v>1553.05</v>
      </c>
      <c r="F18" s="118">
        <v>1531.55</v>
      </c>
      <c r="G18" s="118">
        <v>1518.1</v>
      </c>
      <c r="H18" s="118">
        <v>1588</v>
      </c>
      <c r="I18" s="118">
        <v>1601.4499999999998</v>
      </c>
      <c r="J18" s="118">
        <v>1622.95</v>
      </c>
      <c r="K18" s="117">
        <v>1579.95</v>
      </c>
      <c r="L18" s="117">
        <v>1545</v>
      </c>
      <c r="M18" s="117">
        <v>8.4726800000000004</v>
      </c>
    </row>
    <row r="19" spans="1:13" ht="12" customHeight="1">
      <c r="A19" s="65">
        <v>9</v>
      </c>
      <c r="B19" s="117" t="s">
        <v>32</v>
      </c>
      <c r="C19" s="120">
        <v>342.15</v>
      </c>
      <c r="D19" s="118">
        <v>341.06666666666666</v>
      </c>
      <c r="E19" s="118">
        <v>339.18333333333334</v>
      </c>
      <c r="F19" s="118">
        <v>336.2166666666667</v>
      </c>
      <c r="G19" s="118">
        <v>334.33333333333337</v>
      </c>
      <c r="H19" s="118">
        <v>344.0333333333333</v>
      </c>
      <c r="I19" s="118">
        <v>345.91666666666663</v>
      </c>
      <c r="J19" s="118">
        <v>348.88333333333327</v>
      </c>
      <c r="K19" s="117">
        <v>342.95</v>
      </c>
      <c r="L19" s="117">
        <v>338.1</v>
      </c>
      <c r="M19" s="117">
        <v>22.65</v>
      </c>
    </row>
    <row r="20" spans="1:13" ht="12" customHeight="1">
      <c r="A20" s="65">
        <v>10</v>
      </c>
      <c r="B20" s="117" t="s">
        <v>33</v>
      </c>
      <c r="C20" s="120">
        <v>50</v>
      </c>
      <c r="D20" s="118">
        <v>50.033333333333331</v>
      </c>
      <c r="E20" s="118">
        <v>49.316666666666663</v>
      </c>
      <c r="F20" s="118">
        <v>48.633333333333333</v>
      </c>
      <c r="G20" s="118">
        <v>47.916666666666664</v>
      </c>
      <c r="H20" s="118">
        <v>50.716666666666661</v>
      </c>
      <c r="I20" s="118">
        <v>51.43333333333333</v>
      </c>
      <c r="J20" s="118">
        <v>52.11666666666666</v>
      </c>
      <c r="K20" s="117">
        <v>50.75</v>
      </c>
      <c r="L20" s="117">
        <v>49.35</v>
      </c>
      <c r="M20" s="117">
        <v>119.08805</v>
      </c>
    </row>
    <row r="21" spans="1:13" ht="12" customHeight="1">
      <c r="A21" s="65">
        <v>11</v>
      </c>
      <c r="B21" s="117" t="s">
        <v>401</v>
      </c>
      <c r="C21" s="120">
        <v>206.8</v>
      </c>
      <c r="D21" s="118">
        <v>207.15</v>
      </c>
      <c r="E21" s="118">
        <v>203.75</v>
      </c>
      <c r="F21" s="118">
        <v>200.7</v>
      </c>
      <c r="G21" s="118">
        <v>197.29999999999998</v>
      </c>
      <c r="H21" s="118">
        <v>210.20000000000002</v>
      </c>
      <c r="I21" s="118">
        <v>213.60000000000005</v>
      </c>
      <c r="J21" s="118">
        <v>216.65000000000003</v>
      </c>
      <c r="K21" s="117">
        <v>210.55</v>
      </c>
      <c r="L21" s="117">
        <v>204.1</v>
      </c>
      <c r="M21" s="117">
        <v>1.5293300000000001</v>
      </c>
    </row>
    <row r="22" spans="1:13" ht="12" customHeight="1">
      <c r="A22" s="65">
        <v>12</v>
      </c>
      <c r="B22" s="117" t="s">
        <v>1857</v>
      </c>
      <c r="C22" s="120">
        <v>189.95</v>
      </c>
      <c r="D22" s="118">
        <v>182.66666666666666</v>
      </c>
      <c r="E22" s="118">
        <v>169.88333333333333</v>
      </c>
      <c r="F22" s="118">
        <v>149.81666666666666</v>
      </c>
      <c r="G22" s="118">
        <v>137.03333333333333</v>
      </c>
      <c r="H22" s="118">
        <v>202.73333333333332</v>
      </c>
      <c r="I22" s="118">
        <v>215.51666666666668</v>
      </c>
      <c r="J22" s="118">
        <v>235.58333333333331</v>
      </c>
      <c r="K22" s="117">
        <v>195.45</v>
      </c>
      <c r="L22" s="117">
        <v>162.6</v>
      </c>
      <c r="M22" s="117">
        <v>127.24393999999999</v>
      </c>
    </row>
    <row r="23" spans="1:13">
      <c r="A23" s="65">
        <v>13</v>
      </c>
      <c r="B23" s="117" t="s">
        <v>408</v>
      </c>
      <c r="C23" s="120">
        <v>206.1</v>
      </c>
      <c r="D23" s="118">
        <v>205.98333333333335</v>
      </c>
      <c r="E23" s="118">
        <v>203.1166666666667</v>
      </c>
      <c r="F23" s="118">
        <v>200.13333333333335</v>
      </c>
      <c r="G23" s="118">
        <v>197.26666666666671</v>
      </c>
      <c r="H23" s="118">
        <v>208.9666666666667</v>
      </c>
      <c r="I23" s="118">
        <v>211.83333333333337</v>
      </c>
      <c r="J23" s="118">
        <v>214.81666666666669</v>
      </c>
      <c r="K23" s="117">
        <v>208.85</v>
      </c>
      <c r="L23" s="117">
        <v>203</v>
      </c>
      <c r="M23" s="117">
        <v>1.75783</v>
      </c>
    </row>
    <row r="24" spans="1:13">
      <c r="A24" s="65">
        <v>14</v>
      </c>
      <c r="B24" s="117" t="s">
        <v>412</v>
      </c>
      <c r="C24" s="120">
        <v>1829.8</v>
      </c>
      <c r="D24" s="118">
        <v>1816.9833333333336</v>
      </c>
      <c r="E24" s="118">
        <v>1793.9666666666672</v>
      </c>
      <c r="F24" s="118">
        <v>1758.1333333333337</v>
      </c>
      <c r="G24" s="118">
        <v>1735.1166666666672</v>
      </c>
      <c r="H24" s="118">
        <v>1852.8166666666671</v>
      </c>
      <c r="I24" s="118">
        <v>1875.8333333333335</v>
      </c>
      <c r="J24" s="118">
        <v>1911.666666666667</v>
      </c>
      <c r="K24" s="117">
        <v>1840</v>
      </c>
      <c r="L24" s="117">
        <v>1781.15</v>
      </c>
      <c r="M24" s="117">
        <v>8.5150000000000003E-2</v>
      </c>
    </row>
    <row r="25" spans="1:13">
      <c r="A25" s="65">
        <v>15</v>
      </c>
      <c r="B25" s="117" t="s">
        <v>232</v>
      </c>
      <c r="C25" s="120">
        <v>956.4</v>
      </c>
      <c r="D25" s="118">
        <v>957.9666666666667</v>
      </c>
      <c r="E25" s="118">
        <v>943.93333333333339</v>
      </c>
      <c r="F25" s="118">
        <v>931.4666666666667</v>
      </c>
      <c r="G25" s="118">
        <v>917.43333333333339</v>
      </c>
      <c r="H25" s="118">
        <v>970.43333333333339</v>
      </c>
      <c r="I25" s="118">
        <v>984.4666666666667</v>
      </c>
      <c r="J25" s="118">
        <v>996.93333333333339</v>
      </c>
      <c r="K25" s="117">
        <v>972</v>
      </c>
      <c r="L25" s="117">
        <v>945.5</v>
      </c>
      <c r="M25" s="117">
        <v>9.5029599999999999</v>
      </c>
    </row>
    <row r="26" spans="1:13">
      <c r="A26" s="65">
        <v>16</v>
      </c>
      <c r="B26" s="117" t="s">
        <v>419</v>
      </c>
      <c r="C26" s="120">
        <v>1711.2</v>
      </c>
      <c r="D26" s="118">
        <v>1724.4333333333332</v>
      </c>
      <c r="E26" s="118">
        <v>1678.8666666666663</v>
      </c>
      <c r="F26" s="118">
        <v>1646.5333333333331</v>
      </c>
      <c r="G26" s="118">
        <v>1600.9666666666662</v>
      </c>
      <c r="H26" s="118">
        <v>1756.7666666666664</v>
      </c>
      <c r="I26" s="118">
        <v>1802.3333333333335</v>
      </c>
      <c r="J26" s="118">
        <v>1834.6666666666665</v>
      </c>
      <c r="K26" s="117">
        <v>1770</v>
      </c>
      <c r="L26" s="117">
        <v>1692.1</v>
      </c>
      <c r="M26" s="117">
        <v>0.35958000000000001</v>
      </c>
    </row>
    <row r="27" spans="1:13">
      <c r="A27" s="65">
        <v>17</v>
      </c>
      <c r="B27" s="117" t="s">
        <v>34</v>
      </c>
      <c r="C27" s="120">
        <v>57.6</v>
      </c>
      <c r="D27" s="118">
        <v>56.583333333333336</v>
      </c>
      <c r="E27" s="118">
        <v>54.766666666666673</v>
      </c>
      <c r="F27" s="118">
        <v>51.933333333333337</v>
      </c>
      <c r="G27" s="118">
        <v>50.116666666666674</v>
      </c>
      <c r="H27" s="118">
        <v>59.416666666666671</v>
      </c>
      <c r="I27" s="118">
        <v>61.233333333333334</v>
      </c>
      <c r="J27" s="118">
        <v>64.066666666666663</v>
      </c>
      <c r="K27" s="117">
        <v>58.4</v>
      </c>
      <c r="L27" s="117">
        <v>53.75</v>
      </c>
      <c r="M27" s="117">
        <v>291.33782000000002</v>
      </c>
    </row>
    <row r="28" spans="1:13">
      <c r="A28" s="65">
        <v>18</v>
      </c>
      <c r="B28" s="117" t="s">
        <v>423</v>
      </c>
      <c r="C28" s="120">
        <v>1750</v>
      </c>
      <c r="D28" s="118">
        <v>1754.55</v>
      </c>
      <c r="E28" s="118">
        <v>1741.3999999999999</v>
      </c>
      <c r="F28" s="118">
        <v>1732.8</v>
      </c>
      <c r="G28" s="118">
        <v>1719.6499999999999</v>
      </c>
      <c r="H28" s="118">
        <v>1763.1499999999999</v>
      </c>
      <c r="I28" s="118">
        <v>1776.3</v>
      </c>
      <c r="J28" s="118">
        <v>1784.8999999999999</v>
      </c>
      <c r="K28" s="117">
        <v>1767.7</v>
      </c>
      <c r="L28" s="117">
        <v>1745.95</v>
      </c>
      <c r="M28" s="117">
        <v>0.41793000000000002</v>
      </c>
    </row>
    <row r="29" spans="1:13">
      <c r="A29" s="65">
        <v>19</v>
      </c>
      <c r="B29" s="117" t="s">
        <v>426</v>
      </c>
      <c r="C29" s="120">
        <v>104.25</v>
      </c>
      <c r="D29" s="118">
        <v>105.7</v>
      </c>
      <c r="E29" s="118">
        <v>102.55000000000001</v>
      </c>
      <c r="F29" s="118">
        <v>100.85000000000001</v>
      </c>
      <c r="G29" s="118">
        <v>97.700000000000017</v>
      </c>
      <c r="H29" s="118">
        <v>107.4</v>
      </c>
      <c r="I29" s="118">
        <v>110.55000000000001</v>
      </c>
      <c r="J29" s="118">
        <v>112.25</v>
      </c>
      <c r="K29" s="117">
        <v>108.85</v>
      </c>
      <c r="L29" s="117">
        <v>104</v>
      </c>
      <c r="M29" s="117">
        <v>2.3403399999999999</v>
      </c>
    </row>
    <row r="30" spans="1:13">
      <c r="A30" s="65">
        <v>20</v>
      </c>
      <c r="B30" s="117" t="s">
        <v>186</v>
      </c>
      <c r="C30" s="120">
        <v>738.7</v>
      </c>
      <c r="D30" s="118">
        <v>738.7166666666667</v>
      </c>
      <c r="E30" s="118">
        <v>732.18333333333339</v>
      </c>
      <c r="F30" s="118">
        <v>725.66666666666674</v>
      </c>
      <c r="G30" s="118">
        <v>719.13333333333344</v>
      </c>
      <c r="H30" s="118">
        <v>745.23333333333335</v>
      </c>
      <c r="I30" s="118">
        <v>751.76666666666665</v>
      </c>
      <c r="J30" s="118">
        <v>758.2833333333333</v>
      </c>
      <c r="K30" s="117">
        <v>745.25</v>
      </c>
      <c r="L30" s="117">
        <v>732.2</v>
      </c>
      <c r="M30" s="117">
        <v>1.7190799999999999</v>
      </c>
    </row>
    <row r="31" spans="1:13">
      <c r="A31" s="65">
        <v>21</v>
      </c>
      <c r="B31" s="117" t="s">
        <v>35</v>
      </c>
      <c r="C31" s="120">
        <v>226.15</v>
      </c>
      <c r="D31" s="118">
        <v>224.6</v>
      </c>
      <c r="E31" s="118">
        <v>222.1</v>
      </c>
      <c r="F31" s="118">
        <v>218.05</v>
      </c>
      <c r="G31" s="118">
        <v>215.55</v>
      </c>
      <c r="H31" s="118">
        <v>228.64999999999998</v>
      </c>
      <c r="I31" s="118">
        <v>231.14999999999998</v>
      </c>
      <c r="J31" s="118">
        <v>235.19999999999996</v>
      </c>
      <c r="K31" s="117">
        <v>227.1</v>
      </c>
      <c r="L31" s="117">
        <v>220.55</v>
      </c>
      <c r="M31" s="117">
        <v>28.03088</v>
      </c>
    </row>
    <row r="32" spans="1:13">
      <c r="A32" s="65">
        <v>22</v>
      </c>
      <c r="B32" s="117" t="s">
        <v>36</v>
      </c>
      <c r="C32" s="120">
        <v>26.65</v>
      </c>
      <c r="D32" s="118">
        <v>26.799999999999997</v>
      </c>
      <c r="E32" s="118">
        <v>26.399999999999995</v>
      </c>
      <c r="F32" s="118">
        <v>26.15</v>
      </c>
      <c r="G32" s="118">
        <v>25.749999999999996</v>
      </c>
      <c r="H32" s="118">
        <v>27.049999999999994</v>
      </c>
      <c r="I32" s="118">
        <v>27.45</v>
      </c>
      <c r="J32" s="118">
        <v>27.699999999999992</v>
      </c>
      <c r="K32" s="117">
        <v>27.2</v>
      </c>
      <c r="L32" s="117">
        <v>26.55</v>
      </c>
      <c r="M32" s="117">
        <v>10.11951</v>
      </c>
    </row>
    <row r="33" spans="1:13">
      <c r="A33" s="65">
        <v>23</v>
      </c>
      <c r="B33" s="117" t="s">
        <v>446</v>
      </c>
      <c r="C33" s="120">
        <v>1390.1</v>
      </c>
      <c r="D33" s="118">
        <v>1400.05</v>
      </c>
      <c r="E33" s="118">
        <v>1370.1</v>
      </c>
      <c r="F33" s="118">
        <v>1350.1</v>
      </c>
      <c r="G33" s="118">
        <v>1320.1499999999999</v>
      </c>
      <c r="H33" s="118">
        <v>1420.05</v>
      </c>
      <c r="I33" s="118">
        <v>1450.0000000000002</v>
      </c>
      <c r="J33" s="118">
        <v>1470</v>
      </c>
      <c r="K33" s="117">
        <v>1430</v>
      </c>
      <c r="L33" s="117">
        <v>1380.05</v>
      </c>
      <c r="M33" s="117">
        <v>0.13993</v>
      </c>
    </row>
    <row r="34" spans="1:13">
      <c r="A34" s="65">
        <v>24</v>
      </c>
      <c r="B34" s="117" t="s">
        <v>448</v>
      </c>
      <c r="C34" s="120">
        <v>543.79999999999995</v>
      </c>
      <c r="D34" s="118">
        <v>543.2166666666667</v>
      </c>
      <c r="E34" s="118">
        <v>540.58333333333337</v>
      </c>
      <c r="F34" s="118">
        <v>537.36666666666667</v>
      </c>
      <c r="G34" s="118">
        <v>534.73333333333335</v>
      </c>
      <c r="H34" s="118">
        <v>546.43333333333339</v>
      </c>
      <c r="I34" s="118">
        <v>549.06666666666661</v>
      </c>
      <c r="J34" s="118">
        <v>552.28333333333342</v>
      </c>
      <c r="K34" s="117">
        <v>545.85</v>
      </c>
      <c r="L34" s="117">
        <v>540</v>
      </c>
      <c r="M34" s="117">
        <v>0.29085</v>
      </c>
    </row>
    <row r="35" spans="1:13">
      <c r="A35" s="65">
        <v>25</v>
      </c>
      <c r="B35" s="117" t="s">
        <v>37</v>
      </c>
      <c r="C35" s="120">
        <v>1171.9000000000001</v>
      </c>
      <c r="D35" s="118">
        <v>1175.7833333333335</v>
      </c>
      <c r="E35" s="118">
        <v>1163.116666666667</v>
      </c>
      <c r="F35" s="118">
        <v>1154.3333333333335</v>
      </c>
      <c r="G35" s="118">
        <v>1141.666666666667</v>
      </c>
      <c r="H35" s="118">
        <v>1184.5666666666671</v>
      </c>
      <c r="I35" s="118">
        <v>1197.2333333333336</v>
      </c>
      <c r="J35" s="118">
        <v>1206.0166666666671</v>
      </c>
      <c r="K35" s="117">
        <v>1188.45</v>
      </c>
      <c r="L35" s="117">
        <v>1167</v>
      </c>
      <c r="M35" s="117">
        <v>2.6817000000000002</v>
      </c>
    </row>
    <row r="36" spans="1:13">
      <c r="A36" s="65">
        <v>26</v>
      </c>
      <c r="B36" s="117" t="s">
        <v>38</v>
      </c>
      <c r="C36" s="120">
        <v>212.3</v>
      </c>
      <c r="D36" s="118">
        <v>213.54999999999998</v>
      </c>
      <c r="E36" s="118">
        <v>210.24999999999997</v>
      </c>
      <c r="F36" s="118">
        <v>208.2</v>
      </c>
      <c r="G36" s="118">
        <v>204.89999999999998</v>
      </c>
      <c r="H36" s="118">
        <v>215.59999999999997</v>
      </c>
      <c r="I36" s="118">
        <v>218.89999999999998</v>
      </c>
      <c r="J36" s="118">
        <v>220.94999999999996</v>
      </c>
      <c r="K36" s="117">
        <v>216.85</v>
      </c>
      <c r="L36" s="117">
        <v>211.5</v>
      </c>
      <c r="M36" s="117">
        <v>15.548120000000001</v>
      </c>
    </row>
    <row r="37" spans="1:13">
      <c r="A37" s="65">
        <v>27</v>
      </c>
      <c r="B37" s="117" t="s">
        <v>39</v>
      </c>
      <c r="C37" s="120">
        <v>83.95</v>
      </c>
      <c r="D37" s="118">
        <v>85.45</v>
      </c>
      <c r="E37" s="118">
        <v>81.150000000000006</v>
      </c>
      <c r="F37" s="118">
        <v>78.350000000000009</v>
      </c>
      <c r="G37" s="118">
        <v>74.050000000000011</v>
      </c>
      <c r="H37" s="118">
        <v>88.25</v>
      </c>
      <c r="I37" s="118">
        <v>92.549999999999983</v>
      </c>
      <c r="J37" s="118">
        <v>95.35</v>
      </c>
      <c r="K37" s="117">
        <v>89.75</v>
      </c>
      <c r="L37" s="117">
        <v>82.65</v>
      </c>
      <c r="M37" s="117">
        <v>134.51763</v>
      </c>
    </row>
    <row r="38" spans="1:13">
      <c r="A38" s="65">
        <v>28</v>
      </c>
      <c r="B38" s="117" t="s">
        <v>465</v>
      </c>
      <c r="C38" s="120">
        <v>268.5</v>
      </c>
      <c r="D38" s="118">
        <v>269.56666666666666</v>
      </c>
      <c r="E38" s="118">
        <v>265.93333333333334</v>
      </c>
      <c r="F38" s="118">
        <v>263.36666666666667</v>
      </c>
      <c r="G38" s="118">
        <v>259.73333333333335</v>
      </c>
      <c r="H38" s="118">
        <v>272.13333333333333</v>
      </c>
      <c r="I38" s="118">
        <v>275.76666666666665</v>
      </c>
      <c r="J38" s="118">
        <v>278.33333333333331</v>
      </c>
      <c r="K38" s="117">
        <v>273.2</v>
      </c>
      <c r="L38" s="117">
        <v>267</v>
      </c>
      <c r="M38" s="117">
        <v>3.1890000000000002E-2</v>
      </c>
    </row>
    <row r="39" spans="1:13">
      <c r="A39" s="65">
        <v>29</v>
      </c>
      <c r="B39" s="117" t="s">
        <v>475</v>
      </c>
      <c r="C39" s="120">
        <v>133.94999999999999</v>
      </c>
      <c r="D39" s="118">
        <v>133.93333333333331</v>
      </c>
      <c r="E39" s="118">
        <v>131.51666666666662</v>
      </c>
      <c r="F39" s="118">
        <v>129.08333333333331</v>
      </c>
      <c r="G39" s="118">
        <v>126.66666666666663</v>
      </c>
      <c r="H39" s="118">
        <v>136.36666666666662</v>
      </c>
      <c r="I39" s="118">
        <v>138.7833333333333</v>
      </c>
      <c r="J39" s="118">
        <v>141.21666666666661</v>
      </c>
      <c r="K39" s="117">
        <v>136.35</v>
      </c>
      <c r="L39" s="117">
        <v>131.5</v>
      </c>
      <c r="M39" s="117">
        <v>3.4351500000000001</v>
      </c>
    </row>
    <row r="40" spans="1:13">
      <c r="A40" s="65">
        <v>30</v>
      </c>
      <c r="B40" s="117" t="s">
        <v>40</v>
      </c>
      <c r="C40" s="120">
        <v>89.65</v>
      </c>
      <c r="D40" s="118">
        <v>89.966666666666683</v>
      </c>
      <c r="E40" s="118">
        <v>88.983333333333363</v>
      </c>
      <c r="F40" s="118">
        <v>88.316666666666677</v>
      </c>
      <c r="G40" s="118">
        <v>87.333333333333357</v>
      </c>
      <c r="H40" s="118">
        <v>90.633333333333368</v>
      </c>
      <c r="I40" s="118">
        <v>91.616666666666688</v>
      </c>
      <c r="J40" s="118">
        <v>92.283333333333374</v>
      </c>
      <c r="K40" s="117">
        <v>90.95</v>
      </c>
      <c r="L40" s="117">
        <v>89.3</v>
      </c>
      <c r="M40" s="117">
        <v>192.94488999999999</v>
      </c>
    </row>
    <row r="41" spans="1:13">
      <c r="A41" s="65">
        <v>31</v>
      </c>
      <c r="B41" s="117" t="s">
        <v>41</v>
      </c>
      <c r="C41" s="120">
        <v>1382.35</v>
      </c>
      <c r="D41" s="118">
        <v>1385.6666666666667</v>
      </c>
      <c r="E41" s="118">
        <v>1376.6833333333334</v>
      </c>
      <c r="F41" s="118">
        <v>1371.0166666666667</v>
      </c>
      <c r="G41" s="118">
        <v>1362.0333333333333</v>
      </c>
      <c r="H41" s="118">
        <v>1391.3333333333335</v>
      </c>
      <c r="I41" s="118">
        <v>1400.3166666666666</v>
      </c>
      <c r="J41" s="118">
        <v>1405.9833333333336</v>
      </c>
      <c r="K41" s="117">
        <v>1394.65</v>
      </c>
      <c r="L41" s="117">
        <v>1380</v>
      </c>
      <c r="M41" s="117">
        <v>5.2433100000000001</v>
      </c>
    </row>
    <row r="42" spans="1:13">
      <c r="A42" s="65">
        <v>32</v>
      </c>
      <c r="B42" s="117" t="s">
        <v>483</v>
      </c>
      <c r="C42" s="120">
        <v>1199.95</v>
      </c>
      <c r="D42" s="118">
        <v>1201.1000000000001</v>
      </c>
      <c r="E42" s="118">
        <v>1187.3500000000004</v>
      </c>
      <c r="F42" s="118">
        <v>1174.7500000000002</v>
      </c>
      <c r="G42" s="118">
        <v>1161.0000000000005</v>
      </c>
      <c r="H42" s="118">
        <v>1213.7000000000003</v>
      </c>
      <c r="I42" s="118">
        <v>1227.4499999999998</v>
      </c>
      <c r="J42" s="118">
        <v>1240.0500000000002</v>
      </c>
      <c r="K42" s="117">
        <v>1214.8499999999999</v>
      </c>
      <c r="L42" s="117">
        <v>1188.5</v>
      </c>
      <c r="M42" s="117">
        <v>0.99446000000000001</v>
      </c>
    </row>
    <row r="43" spans="1:13">
      <c r="A43" s="65">
        <v>33</v>
      </c>
      <c r="B43" s="117" t="s">
        <v>493</v>
      </c>
      <c r="C43" s="120">
        <v>3330</v>
      </c>
      <c r="D43" s="118">
        <v>3355.0499999999997</v>
      </c>
      <c r="E43" s="118">
        <v>3295.0999999999995</v>
      </c>
      <c r="F43" s="118">
        <v>3260.2</v>
      </c>
      <c r="G43" s="118">
        <v>3200.2499999999995</v>
      </c>
      <c r="H43" s="118">
        <v>3389.9499999999994</v>
      </c>
      <c r="I43" s="118">
        <v>3449.8999999999992</v>
      </c>
      <c r="J43" s="118">
        <v>3484.7999999999993</v>
      </c>
      <c r="K43" s="117">
        <v>3415</v>
      </c>
      <c r="L43" s="117">
        <v>3320.15</v>
      </c>
      <c r="M43" s="117">
        <v>0.3841</v>
      </c>
    </row>
    <row r="44" spans="1:13">
      <c r="A44" s="65">
        <v>34</v>
      </c>
      <c r="B44" s="117" t="s">
        <v>2107</v>
      </c>
      <c r="C44" s="120">
        <v>584.5</v>
      </c>
      <c r="D44" s="118">
        <v>582.66666666666663</v>
      </c>
      <c r="E44" s="118">
        <v>577.33333333333326</v>
      </c>
      <c r="F44" s="118">
        <v>570.16666666666663</v>
      </c>
      <c r="G44" s="118">
        <v>564.83333333333326</v>
      </c>
      <c r="H44" s="118">
        <v>589.83333333333326</v>
      </c>
      <c r="I44" s="118">
        <v>595.16666666666652</v>
      </c>
      <c r="J44" s="118">
        <v>602.33333333333326</v>
      </c>
      <c r="K44" s="117">
        <v>588</v>
      </c>
      <c r="L44" s="117">
        <v>575.5</v>
      </c>
      <c r="M44" s="117">
        <v>0.75292000000000003</v>
      </c>
    </row>
    <row r="45" spans="1:13">
      <c r="A45" s="65">
        <v>35</v>
      </c>
      <c r="B45" s="117" t="s">
        <v>42</v>
      </c>
      <c r="C45" s="120">
        <v>735.85</v>
      </c>
      <c r="D45" s="118">
        <v>730.01666666666677</v>
      </c>
      <c r="E45" s="118">
        <v>722.38333333333355</v>
      </c>
      <c r="F45" s="118">
        <v>708.91666666666674</v>
      </c>
      <c r="G45" s="118">
        <v>701.28333333333353</v>
      </c>
      <c r="H45" s="118">
        <v>743.48333333333358</v>
      </c>
      <c r="I45" s="118">
        <v>751.11666666666679</v>
      </c>
      <c r="J45" s="118">
        <v>764.5833333333336</v>
      </c>
      <c r="K45" s="117">
        <v>737.65</v>
      </c>
      <c r="L45" s="117">
        <v>716.55</v>
      </c>
      <c r="M45" s="117">
        <v>20.516279999999998</v>
      </c>
    </row>
    <row r="46" spans="1:13">
      <c r="A46" s="65">
        <v>36</v>
      </c>
      <c r="B46" s="117" t="s">
        <v>502</v>
      </c>
      <c r="C46" s="120">
        <v>412.2</v>
      </c>
      <c r="D46" s="118">
        <v>413.95</v>
      </c>
      <c r="E46" s="118">
        <v>405.9</v>
      </c>
      <c r="F46" s="118">
        <v>399.59999999999997</v>
      </c>
      <c r="G46" s="118">
        <v>391.54999999999995</v>
      </c>
      <c r="H46" s="118">
        <v>420.25</v>
      </c>
      <c r="I46" s="118">
        <v>428.30000000000007</v>
      </c>
      <c r="J46" s="118">
        <v>434.6</v>
      </c>
      <c r="K46" s="117">
        <v>422</v>
      </c>
      <c r="L46" s="117">
        <v>407.65</v>
      </c>
      <c r="M46" s="117">
        <v>10.292070000000001</v>
      </c>
    </row>
    <row r="47" spans="1:13">
      <c r="A47" s="65">
        <v>37</v>
      </c>
      <c r="B47" s="117" t="s">
        <v>43</v>
      </c>
      <c r="C47" s="120">
        <v>733.4</v>
      </c>
      <c r="D47" s="118">
        <v>733.01666666666677</v>
      </c>
      <c r="E47" s="118">
        <v>728.78333333333353</v>
      </c>
      <c r="F47" s="118">
        <v>724.16666666666674</v>
      </c>
      <c r="G47" s="118">
        <v>719.93333333333351</v>
      </c>
      <c r="H47" s="118">
        <v>737.63333333333355</v>
      </c>
      <c r="I47" s="118">
        <v>741.8666666666669</v>
      </c>
      <c r="J47" s="118">
        <v>746.48333333333358</v>
      </c>
      <c r="K47" s="117">
        <v>737.25</v>
      </c>
      <c r="L47" s="117">
        <v>728.4</v>
      </c>
      <c r="M47" s="117">
        <v>77.447940000000003</v>
      </c>
    </row>
    <row r="48" spans="1:13">
      <c r="A48" s="65">
        <v>38</v>
      </c>
      <c r="B48" s="117" t="s">
        <v>44</v>
      </c>
      <c r="C48" s="120">
        <v>2955.7</v>
      </c>
      <c r="D48" s="118">
        <v>2940.1166666666663</v>
      </c>
      <c r="E48" s="118">
        <v>2915.6333333333328</v>
      </c>
      <c r="F48" s="118">
        <v>2875.5666666666666</v>
      </c>
      <c r="G48" s="118">
        <v>2851.083333333333</v>
      </c>
      <c r="H48" s="118">
        <v>2980.1833333333325</v>
      </c>
      <c r="I48" s="118">
        <v>3004.6666666666661</v>
      </c>
      <c r="J48" s="118">
        <v>3044.7333333333322</v>
      </c>
      <c r="K48" s="117">
        <v>2964.6</v>
      </c>
      <c r="L48" s="117">
        <v>2900.05</v>
      </c>
      <c r="M48" s="117">
        <v>7.54427</v>
      </c>
    </row>
    <row r="49" spans="1:13">
      <c r="A49" s="65">
        <v>39</v>
      </c>
      <c r="B49" s="117" t="s">
        <v>3365</v>
      </c>
      <c r="C49" s="120">
        <v>348.65</v>
      </c>
      <c r="D49" s="118">
        <v>349.75</v>
      </c>
      <c r="E49" s="118">
        <v>346.5</v>
      </c>
      <c r="F49" s="118">
        <v>344.35</v>
      </c>
      <c r="G49" s="118">
        <v>341.1</v>
      </c>
      <c r="H49" s="118">
        <v>351.9</v>
      </c>
      <c r="I49" s="118">
        <v>355.15</v>
      </c>
      <c r="J49" s="118">
        <v>357.29999999999995</v>
      </c>
      <c r="K49" s="117">
        <v>353</v>
      </c>
      <c r="L49" s="117">
        <v>347.6</v>
      </c>
      <c r="M49" s="117">
        <v>0.19868</v>
      </c>
    </row>
    <row r="50" spans="1:13">
      <c r="A50" s="65">
        <v>40</v>
      </c>
      <c r="B50" s="117" t="s">
        <v>512</v>
      </c>
      <c r="C50" s="120">
        <v>490.4</v>
      </c>
      <c r="D50" s="118">
        <v>488.13333333333338</v>
      </c>
      <c r="E50" s="118">
        <v>484.26666666666677</v>
      </c>
      <c r="F50" s="118">
        <v>478.13333333333338</v>
      </c>
      <c r="G50" s="118">
        <v>474.26666666666677</v>
      </c>
      <c r="H50" s="118">
        <v>494.26666666666677</v>
      </c>
      <c r="I50" s="118">
        <v>498.13333333333344</v>
      </c>
      <c r="J50" s="118">
        <v>504.26666666666677</v>
      </c>
      <c r="K50" s="117">
        <v>492</v>
      </c>
      <c r="L50" s="117">
        <v>482</v>
      </c>
      <c r="M50" s="117">
        <v>3.4118400000000002</v>
      </c>
    </row>
    <row r="51" spans="1:13">
      <c r="A51" s="65">
        <v>41</v>
      </c>
      <c r="B51" s="117" t="s">
        <v>188</v>
      </c>
      <c r="C51" s="120">
        <v>6616.95</v>
      </c>
      <c r="D51" s="118">
        <v>6602.3166666666666</v>
      </c>
      <c r="E51" s="118">
        <v>6564.6333333333332</v>
      </c>
      <c r="F51" s="118">
        <v>6512.3166666666666</v>
      </c>
      <c r="G51" s="118">
        <v>6474.6333333333332</v>
      </c>
      <c r="H51" s="118">
        <v>6654.6333333333332</v>
      </c>
      <c r="I51" s="118">
        <v>6692.3166666666657</v>
      </c>
      <c r="J51" s="118">
        <v>6744.6333333333332</v>
      </c>
      <c r="K51" s="117">
        <v>6640</v>
      </c>
      <c r="L51" s="117">
        <v>6550</v>
      </c>
      <c r="M51" s="117">
        <v>1.4486699999999999</v>
      </c>
    </row>
    <row r="52" spans="1:13">
      <c r="A52" s="65">
        <v>42</v>
      </c>
      <c r="B52" s="117" t="s">
        <v>515</v>
      </c>
      <c r="C52" s="120">
        <v>8.85</v>
      </c>
      <c r="D52" s="118">
        <v>8.9499999999999993</v>
      </c>
      <c r="E52" s="118">
        <v>8.6999999999999993</v>
      </c>
      <c r="F52" s="118">
        <v>8.5500000000000007</v>
      </c>
      <c r="G52" s="118">
        <v>8.3000000000000007</v>
      </c>
      <c r="H52" s="118">
        <v>9.0999999999999979</v>
      </c>
      <c r="I52" s="118">
        <v>9.3499999999999979</v>
      </c>
      <c r="J52" s="118">
        <v>9.4999999999999964</v>
      </c>
      <c r="K52" s="117">
        <v>9.1999999999999993</v>
      </c>
      <c r="L52" s="117">
        <v>8.8000000000000007</v>
      </c>
      <c r="M52" s="117">
        <v>15.776009999999999</v>
      </c>
    </row>
    <row r="53" spans="1:13">
      <c r="A53" s="65">
        <v>43</v>
      </c>
      <c r="B53" s="117" t="s">
        <v>516</v>
      </c>
      <c r="C53" s="120">
        <v>3276.9</v>
      </c>
      <c r="D53" s="118">
        <v>3265.2333333333336</v>
      </c>
      <c r="E53" s="118">
        <v>3232.4666666666672</v>
      </c>
      <c r="F53" s="118">
        <v>3188.0333333333338</v>
      </c>
      <c r="G53" s="118">
        <v>3155.2666666666673</v>
      </c>
      <c r="H53" s="118">
        <v>3309.666666666667</v>
      </c>
      <c r="I53" s="118">
        <v>3342.4333333333334</v>
      </c>
      <c r="J53" s="118">
        <v>3386.8666666666668</v>
      </c>
      <c r="K53" s="117">
        <v>3298</v>
      </c>
      <c r="L53" s="117">
        <v>3220.8</v>
      </c>
      <c r="M53" s="117">
        <v>0.1653</v>
      </c>
    </row>
    <row r="54" spans="1:13">
      <c r="A54" s="65">
        <v>44</v>
      </c>
      <c r="B54" s="117" t="s">
        <v>187</v>
      </c>
      <c r="C54" s="120">
        <v>2768.3</v>
      </c>
      <c r="D54" s="118">
        <v>2754.6333333333332</v>
      </c>
      <c r="E54" s="118">
        <v>2730.2666666666664</v>
      </c>
      <c r="F54" s="118">
        <v>2692.2333333333331</v>
      </c>
      <c r="G54" s="118">
        <v>2667.8666666666663</v>
      </c>
      <c r="H54" s="118">
        <v>2792.6666666666665</v>
      </c>
      <c r="I54" s="118">
        <v>2817.0333333333333</v>
      </c>
      <c r="J54" s="118">
        <v>2855.0666666666666</v>
      </c>
      <c r="K54" s="117">
        <v>2779</v>
      </c>
      <c r="L54" s="117">
        <v>2716.6</v>
      </c>
      <c r="M54" s="117">
        <v>11.78087</v>
      </c>
    </row>
    <row r="55" spans="1:13">
      <c r="A55" s="65">
        <v>45</v>
      </c>
      <c r="B55" s="117" t="s">
        <v>521</v>
      </c>
      <c r="C55" s="120">
        <v>904.7</v>
      </c>
      <c r="D55" s="118">
        <v>909.1</v>
      </c>
      <c r="E55" s="118">
        <v>895.7</v>
      </c>
      <c r="F55" s="118">
        <v>886.7</v>
      </c>
      <c r="G55" s="118">
        <v>873.30000000000007</v>
      </c>
      <c r="H55" s="118">
        <v>918.1</v>
      </c>
      <c r="I55" s="118">
        <v>931.49999999999989</v>
      </c>
      <c r="J55" s="118">
        <v>940.5</v>
      </c>
      <c r="K55" s="117">
        <v>922.5</v>
      </c>
      <c r="L55" s="117">
        <v>900.1</v>
      </c>
      <c r="M55" s="117">
        <v>2.6881900000000001</v>
      </c>
    </row>
    <row r="56" spans="1:13">
      <c r="A56" s="65">
        <v>46</v>
      </c>
      <c r="B56" s="117" t="s">
        <v>523</v>
      </c>
      <c r="C56" s="120">
        <v>3.6</v>
      </c>
      <c r="D56" s="118">
        <v>3.65</v>
      </c>
      <c r="E56" s="118">
        <v>3.5</v>
      </c>
      <c r="F56" s="118">
        <v>3.4</v>
      </c>
      <c r="G56" s="118">
        <v>3.25</v>
      </c>
      <c r="H56" s="118">
        <v>3.75</v>
      </c>
      <c r="I56" s="118">
        <v>3.8999999999999995</v>
      </c>
      <c r="J56" s="118">
        <v>4</v>
      </c>
      <c r="K56" s="117">
        <v>3.8</v>
      </c>
      <c r="L56" s="117">
        <v>3.55</v>
      </c>
      <c r="M56" s="117">
        <v>9.6841299999999997</v>
      </c>
    </row>
    <row r="57" spans="1:13">
      <c r="A57" s="65">
        <v>47</v>
      </c>
      <c r="B57" s="117" t="s">
        <v>525</v>
      </c>
      <c r="C57" s="120">
        <v>188.4</v>
      </c>
      <c r="D57" s="118">
        <v>189.48333333333335</v>
      </c>
      <c r="E57" s="118">
        <v>184.06666666666669</v>
      </c>
      <c r="F57" s="118">
        <v>179.73333333333335</v>
      </c>
      <c r="G57" s="118">
        <v>174.31666666666669</v>
      </c>
      <c r="H57" s="118">
        <v>193.81666666666669</v>
      </c>
      <c r="I57" s="118">
        <v>199.23333333333332</v>
      </c>
      <c r="J57" s="118">
        <v>203.56666666666669</v>
      </c>
      <c r="K57" s="117">
        <v>194.9</v>
      </c>
      <c r="L57" s="117">
        <v>185.15</v>
      </c>
      <c r="M57" s="117">
        <v>0.43539</v>
      </c>
    </row>
    <row r="58" spans="1:13">
      <c r="A58" s="65">
        <v>48</v>
      </c>
      <c r="B58" s="117" t="s">
        <v>529</v>
      </c>
      <c r="C58" s="120">
        <v>135.94999999999999</v>
      </c>
      <c r="D58" s="118">
        <v>135.94999999999999</v>
      </c>
      <c r="E58" s="118">
        <v>133.69999999999999</v>
      </c>
      <c r="F58" s="118">
        <v>131.44999999999999</v>
      </c>
      <c r="G58" s="118">
        <v>129.19999999999999</v>
      </c>
      <c r="H58" s="118">
        <v>138.19999999999999</v>
      </c>
      <c r="I58" s="118">
        <v>140.44999999999999</v>
      </c>
      <c r="J58" s="118">
        <v>142.69999999999999</v>
      </c>
      <c r="K58" s="117">
        <v>138.19999999999999</v>
      </c>
      <c r="L58" s="117">
        <v>133.69999999999999</v>
      </c>
      <c r="M58" s="117">
        <v>18.964099999999998</v>
      </c>
    </row>
    <row r="59" spans="1:13">
      <c r="A59" s="65">
        <v>49</v>
      </c>
      <c r="B59" s="117" t="s">
        <v>45</v>
      </c>
      <c r="C59" s="120">
        <v>113.6</v>
      </c>
      <c r="D59" s="118">
        <v>114.5</v>
      </c>
      <c r="E59" s="118">
        <v>112.15</v>
      </c>
      <c r="F59" s="118">
        <v>110.7</v>
      </c>
      <c r="G59" s="118">
        <v>108.35000000000001</v>
      </c>
      <c r="H59" s="118">
        <v>115.95</v>
      </c>
      <c r="I59" s="118">
        <v>118.3</v>
      </c>
      <c r="J59" s="118">
        <v>119.75</v>
      </c>
      <c r="K59" s="117">
        <v>116.85</v>
      </c>
      <c r="L59" s="117">
        <v>113.05</v>
      </c>
      <c r="M59" s="117">
        <v>169.38684000000001</v>
      </c>
    </row>
    <row r="60" spans="1:13" ht="12" customHeight="1">
      <c r="A60" s="65">
        <v>50</v>
      </c>
      <c r="B60" s="117" t="s">
        <v>46</v>
      </c>
      <c r="C60" s="120">
        <v>88.8</v>
      </c>
      <c r="D60" s="118">
        <v>89.533333333333346</v>
      </c>
      <c r="E60" s="118">
        <v>87.666666666666686</v>
      </c>
      <c r="F60" s="118">
        <v>86.533333333333346</v>
      </c>
      <c r="G60" s="118">
        <v>84.666666666666686</v>
      </c>
      <c r="H60" s="118">
        <v>90.666666666666686</v>
      </c>
      <c r="I60" s="118">
        <v>92.533333333333331</v>
      </c>
      <c r="J60" s="118">
        <v>93.666666666666686</v>
      </c>
      <c r="K60" s="117">
        <v>91.4</v>
      </c>
      <c r="L60" s="117">
        <v>88.4</v>
      </c>
      <c r="M60" s="117">
        <v>81.682209999999998</v>
      </c>
    </row>
    <row r="61" spans="1:13">
      <c r="A61" s="65">
        <v>51</v>
      </c>
      <c r="B61" s="117" t="s">
        <v>541</v>
      </c>
      <c r="C61" s="120">
        <v>1384</v>
      </c>
      <c r="D61" s="118">
        <v>1393.25</v>
      </c>
      <c r="E61" s="118">
        <v>1343.35</v>
      </c>
      <c r="F61" s="118">
        <v>1302.6999999999998</v>
      </c>
      <c r="G61" s="118">
        <v>1252.7999999999997</v>
      </c>
      <c r="H61" s="118">
        <v>1433.9</v>
      </c>
      <c r="I61" s="118">
        <v>1483.8000000000002</v>
      </c>
      <c r="J61" s="118">
        <v>1524.4500000000003</v>
      </c>
      <c r="K61" s="117">
        <v>1443.15</v>
      </c>
      <c r="L61" s="117">
        <v>1352.6</v>
      </c>
      <c r="M61" s="117">
        <v>0.14007</v>
      </c>
    </row>
    <row r="62" spans="1:13">
      <c r="A62" s="65">
        <v>52</v>
      </c>
      <c r="B62" s="117" t="s">
        <v>47</v>
      </c>
      <c r="C62" s="120">
        <v>1328.95</v>
      </c>
      <c r="D62" s="118">
        <v>1334.6833333333334</v>
      </c>
      <c r="E62" s="118">
        <v>1318.9166666666667</v>
      </c>
      <c r="F62" s="118">
        <v>1308.8833333333334</v>
      </c>
      <c r="G62" s="118">
        <v>1293.1166666666668</v>
      </c>
      <c r="H62" s="118">
        <v>1344.7166666666667</v>
      </c>
      <c r="I62" s="118">
        <v>1360.4833333333331</v>
      </c>
      <c r="J62" s="118">
        <v>1370.5166666666667</v>
      </c>
      <c r="K62" s="117">
        <v>1350.45</v>
      </c>
      <c r="L62" s="117">
        <v>1324.65</v>
      </c>
      <c r="M62" s="117">
        <v>7.4604699999999999</v>
      </c>
    </row>
    <row r="63" spans="1:13">
      <c r="A63" s="65">
        <v>53</v>
      </c>
      <c r="B63" s="117" t="s">
        <v>548</v>
      </c>
      <c r="C63" s="120">
        <v>1251.5999999999999</v>
      </c>
      <c r="D63" s="118">
        <v>1257.4333333333334</v>
      </c>
      <c r="E63" s="118">
        <v>1238.1666666666667</v>
      </c>
      <c r="F63" s="118">
        <v>1224.7333333333333</v>
      </c>
      <c r="G63" s="118">
        <v>1205.4666666666667</v>
      </c>
      <c r="H63" s="118">
        <v>1270.8666666666668</v>
      </c>
      <c r="I63" s="118">
        <v>1290.1333333333332</v>
      </c>
      <c r="J63" s="118">
        <v>1303.5666666666668</v>
      </c>
      <c r="K63" s="117">
        <v>1276.7</v>
      </c>
      <c r="L63" s="117">
        <v>1244</v>
      </c>
      <c r="M63" s="117">
        <v>0.65024999999999999</v>
      </c>
    </row>
    <row r="64" spans="1:13">
      <c r="A64" s="65">
        <v>54</v>
      </c>
      <c r="B64" s="117" t="s">
        <v>189</v>
      </c>
      <c r="C64" s="120">
        <v>87.2</v>
      </c>
      <c r="D64" s="118">
        <v>87.666666666666671</v>
      </c>
      <c r="E64" s="118">
        <v>86.333333333333343</v>
      </c>
      <c r="F64" s="118">
        <v>85.466666666666669</v>
      </c>
      <c r="G64" s="118">
        <v>84.13333333333334</v>
      </c>
      <c r="H64" s="118">
        <v>88.533333333333346</v>
      </c>
      <c r="I64" s="118">
        <v>89.866666666666688</v>
      </c>
      <c r="J64" s="118">
        <v>90.733333333333348</v>
      </c>
      <c r="K64" s="117">
        <v>89</v>
      </c>
      <c r="L64" s="117">
        <v>86.8</v>
      </c>
      <c r="M64" s="117">
        <v>121.03502</v>
      </c>
    </row>
    <row r="65" spans="1:13">
      <c r="A65" s="65">
        <v>55</v>
      </c>
      <c r="B65" s="117" t="s">
        <v>238</v>
      </c>
      <c r="C65" s="120">
        <v>898.45</v>
      </c>
      <c r="D65" s="118">
        <v>895.83333333333337</v>
      </c>
      <c r="E65" s="118">
        <v>877.86666666666679</v>
      </c>
      <c r="F65" s="118">
        <v>857.28333333333342</v>
      </c>
      <c r="G65" s="118">
        <v>839.31666666666683</v>
      </c>
      <c r="H65" s="118">
        <v>916.41666666666674</v>
      </c>
      <c r="I65" s="118">
        <v>934.38333333333321</v>
      </c>
      <c r="J65" s="118">
        <v>954.9666666666667</v>
      </c>
      <c r="K65" s="117">
        <v>913.8</v>
      </c>
      <c r="L65" s="117">
        <v>875.25</v>
      </c>
      <c r="M65" s="117">
        <v>34.981969999999997</v>
      </c>
    </row>
    <row r="66" spans="1:13">
      <c r="A66" s="65">
        <v>56</v>
      </c>
      <c r="B66" s="117" t="s">
        <v>553</v>
      </c>
      <c r="C66" s="120">
        <v>302.35000000000002</v>
      </c>
      <c r="D66" s="118">
        <v>301.01666666666665</v>
      </c>
      <c r="E66" s="118">
        <v>298.0333333333333</v>
      </c>
      <c r="F66" s="118">
        <v>293.71666666666664</v>
      </c>
      <c r="G66" s="118">
        <v>290.73333333333329</v>
      </c>
      <c r="H66" s="118">
        <v>305.33333333333331</v>
      </c>
      <c r="I66" s="118">
        <v>308.31666666666666</v>
      </c>
      <c r="J66" s="118">
        <v>312.63333333333333</v>
      </c>
      <c r="K66" s="117">
        <v>304</v>
      </c>
      <c r="L66" s="117">
        <v>296.7</v>
      </c>
      <c r="M66" s="117">
        <v>7.66371</v>
      </c>
    </row>
    <row r="67" spans="1:13">
      <c r="A67" s="65">
        <v>57</v>
      </c>
      <c r="B67" s="117" t="s">
        <v>556</v>
      </c>
      <c r="C67" s="120">
        <v>192.9</v>
      </c>
      <c r="D67" s="118">
        <v>193.20000000000002</v>
      </c>
      <c r="E67" s="118">
        <v>189.00000000000003</v>
      </c>
      <c r="F67" s="118">
        <v>185.10000000000002</v>
      </c>
      <c r="G67" s="118">
        <v>180.90000000000003</v>
      </c>
      <c r="H67" s="118">
        <v>197.10000000000002</v>
      </c>
      <c r="I67" s="118">
        <v>201.3</v>
      </c>
      <c r="J67" s="118">
        <v>205.20000000000002</v>
      </c>
      <c r="K67" s="117">
        <v>197.4</v>
      </c>
      <c r="L67" s="117">
        <v>189.3</v>
      </c>
      <c r="M67" s="117">
        <v>7.3213999999999997</v>
      </c>
    </row>
    <row r="68" spans="1:13">
      <c r="A68" s="65">
        <v>58</v>
      </c>
      <c r="B68" s="117" t="s">
        <v>558</v>
      </c>
      <c r="C68" s="120">
        <v>60.15</v>
      </c>
      <c r="D68" s="118">
        <v>60.766666666666659</v>
      </c>
      <c r="E68" s="118">
        <v>58.98333333333332</v>
      </c>
      <c r="F68" s="118">
        <v>57.816666666666663</v>
      </c>
      <c r="G68" s="118">
        <v>56.033333333333324</v>
      </c>
      <c r="H68" s="118">
        <v>61.933333333333316</v>
      </c>
      <c r="I68" s="118">
        <v>63.716666666666661</v>
      </c>
      <c r="J68" s="118">
        <v>64.883333333333312</v>
      </c>
      <c r="K68" s="117">
        <v>62.55</v>
      </c>
      <c r="L68" s="117">
        <v>59.6</v>
      </c>
      <c r="M68" s="117">
        <v>0.77364999999999995</v>
      </c>
    </row>
    <row r="69" spans="1:13">
      <c r="A69" s="65">
        <v>59</v>
      </c>
      <c r="B69" s="117" t="s">
        <v>1832</v>
      </c>
      <c r="C69" s="120">
        <v>953.35</v>
      </c>
      <c r="D69" s="118">
        <v>954.51666666666677</v>
      </c>
      <c r="E69" s="118">
        <v>947.13333333333355</v>
      </c>
      <c r="F69" s="118">
        <v>940.91666666666674</v>
      </c>
      <c r="G69" s="118">
        <v>933.53333333333353</v>
      </c>
      <c r="H69" s="118">
        <v>960.73333333333358</v>
      </c>
      <c r="I69" s="118">
        <v>968.11666666666679</v>
      </c>
      <c r="J69" s="118">
        <v>974.3333333333336</v>
      </c>
      <c r="K69" s="117">
        <v>961.9</v>
      </c>
      <c r="L69" s="117">
        <v>948.3</v>
      </c>
      <c r="M69" s="117">
        <v>2.2053799999999999</v>
      </c>
    </row>
    <row r="70" spans="1:13">
      <c r="A70" s="65">
        <v>60</v>
      </c>
      <c r="B70" s="117" t="s">
        <v>48</v>
      </c>
      <c r="C70" s="120">
        <v>507.35</v>
      </c>
      <c r="D70" s="118">
        <v>508.66666666666669</v>
      </c>
      <c r="E70" s="118">
        <v>500.78333333333342</v>
      </c>
      <c r="F70" s="118">
        <v>494.21666666666675</v>
      </c>
      <c r="G70" s="118">
        <v>486.33333333333348</v>
      </c>
      <c r="H70" s="118">
        <v>515.23333333333335</v>
      </c>
      <c r="I70" s="118">
        <v>523.11666666666667</v>
      </c>
      <c r="J70" s="118">
        <v>529.68333333333328</v>
      </c>
      <c r="K70" s="117">
        <v>516.54999999999995</v>
      </c>
      <c r="L70" s="117">
        <v>502.1</v>
      </c>
      <c r="M70" s="117">
        <v>12.00535</v>
      </c>
    </row>
    <row r="71" spans="1:13">
      <c r="A71" s="65">
        <v>61</v>
      </c>
      <c r="B71" s="117" t="s">
        <v>49</v>
      </c>
      <c r="C71" s="120">
        <v>308.7</v>
      </c>
      <c r="D71" s="118">
        <v>309.45</v>
      </c>
      <c r="E71" s="118">
        <v>306.89999999999998</v>
      </c>
      <c r="F71" s="118">
        <v>305.09999999999997</v>
      </c>
      <c r="G71" s="118">
        <v>302.54999999999995</v>
      </c>
      <c r="H71" s="118">
        <v>311.25</v>
      </c>
      <c r="I71" s="118">
        <v>313.80000000000007</v>
      </c>
      <c r="J71" s="118">
        <v>315.60000000000002</v>
      </c>
      <c r="K71" s="117">
        <v>312</v>
      </c>
      <c r="L71" s="117">
        <v>307.64999999999998</v>
      </c>
      <c r="M71" s="117">
        <v>40.029470000000003</v>
      </c>
    </row>
    <row r="72" spans="1:13">
      <c r="A72" s="65">
        <v>62</v>
      </c>
      <c r="B72" s="117" t="s">
        <v>50</v>
      </c>
      <c r="C72" s="120">
        <v>67.099999999999994</v>
      </c>
      <c r="D72" s="118">
        <v>67.166666666666671</v>
      </c>
      <c r="E72" s="118">
        <v>66.433333333333337</v>
      </c>
      <c r="F72" s="118">
        <v>65.766666666666666</v>
      </c>
      <c r="G72" s="118">
        <v>65.033333333333331</v>
      </c>
      <c r="H72" s="118">
        <v>67.833333333333343</v>
      </c>
      <c r="I72" s="118">
        <v>68.566666666666663</v>
      </c>
      <c r="J72" s="118">
        <v>69.233333333333348</v>
      </c>
      <c r="K72" s="117">
        <v>67.900000000000006</v>
      </c>
      <c r="L72" s="117">
        <v>66.5</v>
      </c>
      <c r="M72" s="117">
        <v>93.359679999999997</v>
      </c>
    </row>
    <row r="73" spans="1:13">
      <c r="A73" s="65">
        <v>63</v>
      </c>
      <c r="B73" s="117" t="s">
        <v>51</v>
      </c>
      <c r="C73" s="120">
        <v>614.79999999999995</v>
      </c>
      <c r="D73" s="118">
        <v>615.30000000000007</v>
      </c>
      <c r="E73" s="118">
        <v>611.10000000000014</v>
      </c>
      <c r="F73" s="118">
        <v>607.40000000000009</v>
      </c>
      <c r="G73" s="118">
        <v>603.20000000000016</v>
      </c>
      <c r="H73" s="118">
        <v>619.00000000000011</v>
      </c>
      <c r="I73" s="118">
        <v>623.20000000000016</v>
      </c>
      <c r="J73" s="118">
        <v>626.90000000000009</v>
      </c>
      <c r="K73" s="117">
        <v>619.5</v>
      </c>
      <c r="L73" s="117">
        <v>611.6</v>
      </c>
      <c r="M73" s="117">
        <v>13.55805</v>
      </c>
    </row>
    <row r="74" spans="1:13">
      <c r="A74" s="65">
        <v>64</v>
      </c>
      <c r="B74" s="117" t="s">
        <v>572</v>
      </c>
      <c r="C74" s="120">
        <v>565.1</v>
      </c>
      <c r="D74" s="118">
        <v>557.36666666666667</v>
      </c>
      <c r="E74" s="118">
        <v>533.73333333333335</v>
      </c>
      <c r="F74" s="118">
        <v>502.36666666666667</v>
      </c>
      <c r="G74" s="118">
        <v>478.73333333333335</v>
      </c>
      <c r="H74" s="118">
        <v>588.73333333333335</v>
      </c>
      <c r="I74" s="118">
        <v>612.36666666666679</v>
      </c>
      <c r="J74" s="118">
        <v>643.73333333333335</v>
      </c>
      <c r="K74" s="117">
        <v>581</v>
      </c>
      <c r="L74" s="117">
        <v>526</v>
      </c>
      <c r="M74" s="117">
        <v>1.95001</v>
      </c>
    </row>
    <row r="75" spans="1:13">
      <c r="A75" s="65">
        <v>65</v>
      </c>
      <c r="B75" s="117" t="s">
        <v>574</v>
      </c>
      <c r="C75" s="120">
        <v>171.25</v>
      </c>
      <c r="D75" s="118">
        <v>172.38333333333333</v>
      </c>
      <c r="E75" s="118">
        <v>169.36666666666665</v>
      </c>
      <c r="F75" s="118">
        <v>167.48333333333332</v>
      </c>
      <c r="G75" s="118">
        <v>164.46666666666664</v>
      </c>
      <c r="H75" s="118">
        <v>174.26666666666665</v>
      </c>
      <c r="I75" s="118">
        <v>177.2833333333333</v>
      </c>
      <c r="J75" s="118">
        <v>179.16666666666666</v>
      </c>
      <c r="K75" s="117">
        <v>175.4</v>
      </c>
      <c r="L75" s="117">
        <v>170.5</v>
      </c>
      <c r="M75" s="117">
        <v>8.4656400000000005</v>
      </c>
    </row>
    <row r="76" spans="1:13" s="18" customFormat="1">
      <c r="A76" s="65">
        <v>66</v>
      </c>
      <c r="B76" s="117" t="s">
        <v>579</v>
      </c>
      <c r="C76" s="120">
        <v>3196.85</v>
      </c>
      <c r="D76" s="118">
        <v>3227.9166666666665</v>
      </c>
      <c r="E76" s="118">
        <v>3158.9333333333329</v>
      </c>
      <c r="F76" s="118">
        <v>3121.0166666666664</v>
      </c>
      <c r="G76" s="118">
        <v>3052.0333333333328</v>
      </c>
      <c r="H76" s="118">
        <v>3265.833333333333</v>
      </c>
      <c r="I76" s="118">
        <v>3334.8166666666666</v>
      </c>
      <c r="J76" s="118">
        <v>3372.7333333333331</v>
      </c>
      <c r="K76" s="117">
        <v>3296.9</v>
      </c>
      <c r="L76" s="117">
        <v>3190</v>
      </c>
      <c r="M76" s="117">
        <v>3.5040000000000002E-2</v>
      </c>
    </row>
    <row r="77" spans="1:13" s="18" customFormat="1">
      <c r="A77" s="65">
        <v>67</v>
      </c>
      <c r="B77" s="117" t="s">
        <v>581</v>
      </c>
      <c r="C77" s="120">
        <v>650.1</v>
      </c>
      <c r="D77" s="118">
        <v>652.35</v>
      </c>
      <c r="E77" s="118">
        <v>644.75</v>
      </c>
      <c r="F77" s="118">
        <v>639.4</v>
      </c>
      <c r="G77" s="118">
        <v>631.79999999999995</v>
      </c>
      <c r="H77" s="118">
        <v>657.7</v>
      </c>
      <c r="I77" s="118">
        <v>665.30000000000018</v>
      </c>
      <c r="J77" s="118">
        <v>670.65000000000009</v>
      </c>
      <c r="K77" s="117">
        <v>659.95</v>
      </c>
      <c r="L77" s="117">
        <v>647</v>
      </c>
      <c r="M77" s="117">
        <v>0.14762</v>
      </c>
    </row>
    <row r="78" spans="1:13" s="18" customFormat="1">
      <c r="A78" s="65">
        <v>68</v>
      </c>
      <c r="B78" s="117" t="s">
        <v>585</v>
      </c>
      <c r="C78" s="120">
        <v>116</v>
      </c>
      <c r="D78" s="118">
        <v>117.10000000000001</v>
      </c>
      <c r="E78" s="118">
        <v>114.60000000000002</v>
      </c>
      <c r="F78" s="118">
        <v>113.20000000000002</v>
      </c>
      <c r="G78" s="118">
        <v>110.70000000000003</v>
      </c>
      <c r="H78" s="118">
        <v>118.50000000000001</v>
      </c>
      <c r="I78" s="118">
        <v>120.99999999999999</v>
      </c>
      <c r="J78" s="118">
        <v>122.4</v>
      </c>
      <c r="K78" s="117">
        <v>119.6</v>
      </c>
      <c r="L78" s="117">
        <v>115.7</v>
      </c>
      <c r="M78" s="117">
        <v>5.4953200000000004</v>
      </c>
    </row>
    <row r="79" spans="1:13" s="18" customFormat="1">
      <c r="A79" s="65">
        <v>69</v>
      </c>
      <c r="B79" s="117" t="s">
        <v>52</v>
      </c>
      <c r="C79" s="120">
        <v>18429.849999999999</v>
      </c>
      <c r="D79" s="118">
        <v>18382.366666666665</v>
      </c>
      <c r="E79" s="118">
        <v>18247.48333333333</v>
      </c>
      <c r="F79" s="118">
        <v>18065.116666666665</v>
      </c>
      <c r="G79" s="118">
        <v>17930.23333333333</v>
      </c>
      <c r="H79" s="118">
        <v>18564.73333333333</v>
      </c>
      <c r="I79" s="118">
        <v>18699.616666666669</v>
      </c>
      <c r="J79" s="118">
        <v>18881.98333333333</v>
      </c>
      <c r="K79" s="117">
        <v>18517.25</v>
      </c>
      <c r="L79" s="117">
        <v>18200</v>
      </c>
      <c r="M79" s="117">
        <v>0.11836000000000001</v>
      </c>
    </row>
    <row r="80" spans="1:13" s="18" customFormat="1">
      <c r="A80" s="65">
        <v>70</v>
      </c>
      <c r="B80" s="117" t="s">
        <v>53</v>
      </c>
      <c r="C80" s="120">
        <v>367.35</v>
      </c>
      <c r="D80" s="118">
        <v>367.8</v>
      </c>
      <c r="E80" s="118">
        <v>364.20000000000005</v>
      </c>
      <c r="F80" s="118">
        <v>361.05</v>
      </c>
      <c r="G80" s="118">
        <v>357.45000000000005</v>
      </c>
      <c r="H80" s="118">
        <v>370.95000000000005</v>
      </c>
      <c r="I80" s="118">
        <v>374.55000000000007</v>
      </c>
      <c r="J80" s="118">
        <v>377.70000000000005</v>
      </c>
      <c r="K80" s="117">
        <v>371.4</v>
      </c>
      <c r="L80" s="117">
        <v>364.65</v>
      </c>
      <c r="M80" s="117">
        <v>28.12574</v>
      </c>
    </row>
    <row r="81" spans="1:13" s="18" customFormat="1">
      <c r="A81" s="65">
        <v>71</v>
      </c>
      <c r="B81" s="117" t="s">
        <v>2617</v>
      </c>
      <c r="C81" s="120">
        <v>9</v>
      </c>
      <c r="D81" s="118">
        <v>8.9</v>
      </c>
      <c r="E81" s="118">
        <v>8.7000000000000011</v>
      </c>
      <c r="F81" s="118">
        <v>8.4</v>
      </c>
      <c r="G81" s="118">
        <v>8.2000000000000011</v>
      </c>
      <c r="H81" s="118">
        <v>9.2000000000000011</v>
      </c>
      <c r="I81" s="118">
        <v>9.4</v>
      </c>
      <c r="J81" s="118">
        <v>9.7000000000000011</v>
      </c>
      <c r="K81" s="117">
        <v>9.1</v>
      </c>
      <c r="L81" s="117">
        <v>8.6</v>
      </c>
      <c r="M81" s="117">
        <v>0.20147000000000001</v>
      </c>
    </row>
    <row r="82" spans="1:13" s="18" customFormat="1">
      <c r="A82" s="65">
        <v>72</v>
      </c>
      <c r="B82" s="117" t="s">
        <v>591</v>
      </c>
      <c r="C82" s="120">
        <v>223.7</v>
      </c>
      <c r="D82" s="118">
        <v>224.23333333333335</v>
      </c>
      <c r="E82" s="118">
        <v>214.4666666666667</v>
      </c>
      <c r="F82" s="118">
        <v>205.23333333333335</v>
      </c>
      <c r="G82" s="118">
        <v>195.4666666666667</v>
      </c>
      <c r="H82" s="118">
        <v>233.4666666666667</v>
      </c>
      <c r="I82" s="118">
        <v>243.23333333333335</v>
      </c>
      <c r="J82" s="118">
        <v>252.4666666666667</v>
      </c>
      <c r="K82" s="117">
        <v>234</v>
      </c>
      <c r="L82" s="117">
        <v>215</v>
      </c>
      <c r="M82" s="117">
        <v>6.5252800000000004</v>
      </c>
    </row>
    <row r="83" spans="1:13" s="18" customFormat="1">
      <c r="A83" s="65">
        <v>73</v>
      </c>
      <c r="B83" s="117" t="s">
        <v>191</v>
      </c>
      <c r="C83" s="120">
        <v>3071.2</v>
      </c>
      <c r="D83" s="118">
        <v>3057.2333333333336</v>
      </c>
      <c r="E83" s="118">
        <v>3034.9666666666672</v>
      </c>
      <c r="F83" s="118">
        <v>2998.7333333333336</v>
      </c>
      <c r="G83" s="118">
        <v>2976.4666666666672</v>
      </c>
      <c r="H83" s="118">
        <v>3093.4666666666672</v>
      </c>
      <c r="I83" s="118">
        <v>3115.7333333333336</v>
      </c>
      <c r="J83" s="118">
        <v>3151.9666666666672</v>
      </c>
      <c r="K83" s="117">
        <v>3079.5</v>
      </c>
      <c r="L83" s="117">
        <v>3021</v>
      </c>
      <c r="M83" s="117">
        <v>1.9065099999999999</v>
      </c>
    </row>
    <row r="84" spans="1:13" s="18" customFormat="1">
      <c r="A84" s="65">
        <v>74</v>
      </c>
      <c r="B84" s="117" t="s">
        <v>251</v>
      </c>
      <c r="C84" s="120">
        <v>616.29999999999995</v>
      </c>
      <c r="D84" s="118">
        <v>615.48333333333323</v>
      </c>
      <c r="E84" s="118">
        <v>608.96666666666647</v>
      </c>
      <c r="F84" s="118">
        <v>601.63333333333321</v>
      </c>
      <c r="G84" s="118">
        <v>595.11666666666645</v>
      </c>
      <c r="H84" s="118">
        <v>622.81666666666649</v>
      </c>
      <c r="I84" s="118">
        <v>629.33333333333314</v>
      </c>
      <c r="J84" s="118">
        <v>636.66666666666652</v>
      </c>
      <c r="K84" s="117">
        <v>622</v>
      </c>
      <c r="L84" s="117">
        <v>608.15</v>
      </c>
      <c r="M84" s="117">
        <v>1.2778400000000001</v>
      </c>
    </row>
    <row r="85" spans="1:13" s="18" customFormat="1">
      <c r="A85" s="65">
        <v>75</v>
      </c>
      <c r="B85" s="117" t="s">
        <v>3481</v>
      </c>
      <c r="C85" s="120">
        <v>103.9</v>
      </c>
      <c r="D85" s="118">
        <v>105.15000000000002</v>
      </c>
      <c r="E85" s="118">
        <v>101.35000000000004</v>
      </c>
      <c r="F85" s="118">
        <v>98.800000000000011</v>
      </c>
      <c r="G85" s="118">
        <v>95.000000000000028</v>
      </c>
      <c r="H85" s="118">
        <v>107.70000000000005</v>
      </c>
      <c r="I85" s="118">
        <v>111.50000000000003</v>
      </c>
      <c r="J85" s="118">
        <v>114.05000000000005</v>
      </c>
      <c r="K85" s="117">
        <v>108.95</v>
      </c>
      <c r="L85" s="117">
        <v>102.6</v>
      </c>
      <c r="M85" s="117">
        <v>16.551559999999998</v>
      </c>
    </row>
    <row r="86" spans="1:13" s="18" customFormat="1">
      <c r="A86" s="65">
        <v>77</v>
      </c>
      <c r="B86" s="117" t="s">
        <v>193</v>
      </c>
      <c r="C86" s="120">
        <v>324.95</v>
      </c>
      <c r="D86" s="118">
        <v>328.38333333333338</v>
      </c>
      <c r="E86" s="118">
        <v>320.76666666666677</v>
      </c>
      <c r="F86" s="118">
        <v>316.58333333333337</v>
      </c>
      <c r="G86" s="118">
        <v>308.96666666666675</v>
      </c>
      <c r="H86" s="118">
        <v>332.56666666666678</v>
      </c>
      <c r="I86" s="118">
        <v>340.18333333333345</v>
      </c>
      <c r="J86" s="118">
        <v>344.36666666666679</v>
      </c>
      <c r="K86" s="117">
        <v>336</v>
      </c>
      <c r="L86" s="117">
        <v>324.2</v>
      </c>
      <c r="M86" s="117">
        <v>5.9903700000000004</v>
      </c>
    </row>
    <row r="87" spans="1:13" s="18" customFormat="1">
      <c r="A87" s="65">
        <v>78</v>
      </c>
      <c r="B87" s="117" t="s">
        <v>54</v>
      </c>
      <c r="C87" s="120">
        <v>254</v>
      </c>
      <c r="D87" s="118">
        <v>255.04999999999998</v>
      </c>
      <c r="E87" s="118">
        <v>251.79999999999995</v>
      </c>
      <c r="F87" s="118">
        <v>249.59999999999997</v>
      </c>
      <c r="G87" s="118">
        <v>246.34999999999994</v>
      </c>
      <c r="H87" s="118">
        <v>257.25</v>
      </c>
      <c r="I87" s="118">
        <v>260.5</v>
      </c>
      <c r="J87" s="118">
        <v>262.7</v>
      </c>
      <c r="K87" s="117">
        <v>258.3</v>
      </c>
      <c r="L87" s="117">
        <v>252.85</v>
      </c>
      <c r="M87" s="117">
        <v>36.466180000000001</v>
      </c>
    </row>
    <row r="88" spans="1:13" s="18" customFormat="1">
      <c r="A88" s="65">
        <v>79</v>
      </c>
      <c r="B88" s="117" t="s">
        <v>601</v>
      </c>
      <c r="C88" s="120">
        <v>287.45</v>
      </c>
      <c r="D88" s="118">
        <v>289.14999999999998</v>
      </c>
      <c r="E88" s="118">
        <v>283.69999999999993</v>
      </c>
      <c r="F88" s="118">
        <v>279.94999999999993</v>
      </c>
      <c r="G88" s="118">
        <v>274.49999999999989</v>
      </c>
      <c r="H88" s="118">
        <v>292.89999999999998</v>
      </c>
      <c r="I88" s="118">
        <v>298.35000000000002</v>
      </c>
      <c r="J88" s="118">
        <v>302.10000000000002</v>
      </c>
      <c r="K88" s="117">
        <v>294.60000000000002</v>
      </c>
      <c r="L88" s="117">
        <v>285.39999999999998</v>
      </c>
      <c r="M88" s="117">
        <v>9.2613000000000003</v>
      </c>
    </row>
    <row r="89" spans="1:13" s="18" customFormat="1">
      <c r="A89" s="65">
        <v>80</v>
      </c>
      <c r="B89" s="117" t="s">
        <v>602</v>
      </c>
      <c r="C89" s="120">
        <v>406.95</v>
      </c>
      <c r="D89" s="118">
        <v>410.15000000000003</v>
      </c>
      <c r="E89" s="118">
        <v>401.80000000000007</v>
      </c>
      <c r="F89" s="118">
        <v>396.65000000000003</v>
      </c>
      <c r="G89" s="118">
        <v>388.30000000000007</v>
      </c>
      <c r="H89" s="118">
        <v>415.30000000000007</v>
      </c>
      <c r="I89" s="118">
        <v>423.65000000000009</v>
      </c>
      <c r="J89" s="118">
        <v>428.80000000000007</v>
      </c>
      <c r="K89" s="117">
        <v>418.5</v>
      </c>
      <c r="L89" s="117">
        <v>405</v>
      </c>
      <c r="M89" s="117">
        <v>0.31009999999999999</v>
      </c>
    </row>
    <row r="90" spans="1:13" s="18" customFormat="1">
      <c r="A90" s="65">
        <v>81</v>
      </c>
      <c r="B90" s="117" t="s">
        <v>603</v>
      </c>
      <c r="C90" s="120">
        <v>383.8</v>
      </c>
      <c r="D90" s="118">
        <v>382.2</v>
      </c>
      <c r="E90" s="118">
        <v>377.59999999999997</v>
      </c>
      <c r="F90" s="118">
        <v>371.4</v>
      </c>
      <c r="G90" s="118">
        <v>366.79999999999995</v>
      </c>
      <c r="H90" s="118">
        <v>388.4</v>
      </c>
      <c r="I90" s="118">
        <v>393</v>
      </c>
      <c r="J90" s="118">
        <v>399.2</v>
      </c>
      <c r="K90" s="117">
        <v>386.8</v>
      </c>
      <c r="L90" s="117">
        <v>376</v>
      </c>
      <c r="M90" s="117">
        <v>0.46723999999999999</v>
      </c>
    </row>
    <row r="91" spans="1:13" s="18" customFormat="1">
      <c r="A91" s="65">
        <v>82</v>
      </c>
      <c r="B91" s="117" t="s">
        <v>607</v>
      </c>
      <c r="C91" s="120">
        <v>997.9</v>
      </c>
      <c r="D91" s="118">
        <v>997.9</v>
      </c>
      <c r="E91" s="118">
        <v>991.8</v>
      </c>
      <c r="F91" s="118">
        <v>985.69999999999993</v>
      </c>
      <c r="G91" s="118">
        <v>979.59999999999991</v>
      </c>
      <c r="H91" s="118">
        <v>1004</v>
      </c>
      <c r="I91" s="118">
        <v>1010.1000000000001</v>
      </c>
      <c r="J91" s="118">
        <v>1016.2</v>
      </c>
      <c r="K91" s="117">
        <v>1004</v>
      </c>
      <c r="L91" s="117">
        <v>991.8</v>
      </c>
      <c r="M91" s="117">
        <v>8.3110000000000003E-2</v>
      </c>
    </row>
    <row r="92" spans="1:13" s="18" customFormat="1">
      <c r="A92" s="65">
        <v>83</v>
      </c>
      <c r="B92" s="117" t="s">
        <v>230</v>
      </c>
      <c r="C92" s="120">
        <v>161.80000000000001</v>
      </c>
      <c r="D92" s="118">
        <v>162.29999999999998</v>
      </c>
      <c r="E92" s="118">
        <v>160.59999999999997</v>
      </c>
      <c r="F92" s="118">
        <v>159.39999999999998</v>
      </c>
      <c r="G92" s="118">
        <v>157.69999999999996</v>
      </c>
      <c r="H92" s="118">
        <v>163.49999999999997</v>
      </c>
      <c r="I92" s="118">
        <v>165.19999999999996</v>
      </c>
      <c r="J92" s="118">
        <v>166.39999999999998</v>
      </c>
      <c r="K92" s="117">
        <v>164</v>
      </c>
      <c r="L92" s="117">
        <v>161.1</v>
      </c>
      <c r="M92" s="117">
        <v>8.7113499999999995</v>
      </c>
    </row>
    <row r="93" spans="1:13" s="18" customFormat="1">
      <c r="A93" s="65">
        <v>84</v>
      </c>
      <c r="B93" s="117" t="s">
        <v>609</v>
      </c>
      <c r="C93" s="120">
        <v>287.35000000000002</v>
      </c>
      <c r="D93" s="118">
        <v>288.75000000000006</v>
      </c>
      <c r="E93" s="118">
        <v>283.7000000000001</v>
      </c>
      <c r="F93" s="118">
        <v>280.05000000000007</v>
      </c>
      <c r="G93" s="118">
        <v>275.00000000000011</v>
      </c>
      <c r="H93" s="118">
        <v>292.40000000000009</v>
      </c>
      <c r="I93" s="118">
        <v>297.45000000000005</v>
      </c>
      <c r="J93" s="118">
        <v>301.10000000000008</v>
      </c>
      <c r="K93" s="117">
        <v>293.8</v>
      </c>
      <c r="L93" s="117">
        <v>285.10000000000002</v>
      </c>
      <c r="M93" s="117">
        <v>0.16408</v>
      </c>
    </row>
    <row r="94" spans="1:13" s="18" customFormat="1">
      <c r="A94" s="65">
        <v>85</v>
      </c>
      <c r="B94" s="117" t="s">
        <v>2095</v>
      </c>
      <c r="C94" s="120">
        <v>232.75</v>
      </c>
      <c r="D94" s="118">
        <v>233.04999999999998</v>
      </c>
      <c r="E94" s="118">
        <v>230.44999999999996</v>
      </c>
      <c r="F94" s="118">
        <v>228.14999999999998</v>
      </c>
      <c r="G94" s="118">
        <v>225.54999999999995</v>
      </c>
      <c r="H94" s="118">
        <v>235.34999999999997</v>
      </c>
      <c r="I94" s="118">
        <v>237.95</v>
      </c>
      <c r="J94" s="118">
        <v>240.24999999999997</v>
      </c>
      <c r="K94" s="117">
        <v>235.65</v>
      </c>
      <c r="L94" s="117">
        <v>230.75</v>
      </c>
      <c r="M94" s="117">
        <v>1.4329099999999999</v>
      </c>
    </row>
    <row r="95" spans="1:13" s="18" customFormat="1">
      <c r="A95" s="65">
        <v>86</v>
      </c>
      <c r="B95" s="117" t="s">
        <v>229</v>
      </c>
      <c r="C95" s="120">
        <v>1126.05</v>
      </c>
      <c r="D95" s="118">
        <v>1124.6833333333334</v>
      </c>
      <c r="E95" s="118">
        <v>1115.3666666666668</v>
      </c>
      <c r="F95" s="118">
        <v>1104.6833333333334</v>
      </c>
      <c r="G95" s="118">
        <v>1095.3666666666668</v>
      </c>
      <c r="H95" s="118">
        <v>1135.3666666666668</v>
      </c>
      <c r="I95" s="118">
        <v>1144.6833333333334</v>
      </c>
      <c r="J95" s="118">
        <v>1155.3666666666668</v>
      </c>
      <c r="K95" s="117">
        <v>1134</v>
      </c>
      <c r="L95" s="117">
        <v>1114</v>
      </c>
      <c r="M95" s="117">
        <v>2.8692000000000002</v>
      </c>
    </row>
    <row r="96" spans="1:13" s="18" customFormat="1">
      <c r="A96" s="65">
        <v>87</v>
      </c>
      <c r="B96" s="117" t="s">
        <v>614</v>
      </c>
      <c r="C96" s="120">
        <v>32.950000000000003</v>
      </c>
      <c r="D96" s="118">
        <v>32.800000000000004</v>
      </c>
      <c r="E96" s="118">
        <v>31.650000000000006</v>
      </c>
      <c r="F96" s="118">
        <v>30.35</v>
      </c>
      <c r="G96" s="118">
        <v>29.200000000000003</v>
      </c>
      <c r="H96" s="118">
        <v>34.100000000000009</v>
      </c>
      <c r="I96" s="118">
        <v>35.25</v>
      </c>
      <c r="J96" s="118">
        <v>36.550000000000011</v>
      </c>
      <c r="K96" s="117">
        <v>33.950000000000003</v>
      </c>
      <c r="L96" s="117">
        <v>31.5</v>
      </c>
      <c r="M96" s="117">
        <v>19.834890000000001</v>
      </c>
    </row>
    <row r="97" spans="1:13" s="18" customFormat="1">
      <c r="A97" s="65">
        <v>88</v>
      </c>
      <c r="B97" s="117" t="s">
        <v>618</v>
      </c>
      <c r="C97" s="120">
        <v>187.7</v>
      </c>
      <c r="D97" s="118">
        <v>187.0333333333333</v>
      </c>
      <c r="E97" s="118">
        <v>185.21666666666661</v>
      </c>
      <c r="F97" s="118">
        <v>182.73333333333332</v>
      </c>
      <c r="G97" s="118">
        <v>180.91666666666663</v>
      </c>
      <c r="H97" s="118">
        <v>189.51666666666659</v>
      </c>
      <c r="I97" s="118">
        <v>191.33333333333331</v>
      </c>
      <c r="J97" s="118">
        <v>193.81666666666658</v>
      </c>
      <c r="K97" s="117">
        <v>188.85</v>
      </c>
      <c r="L97" s="117">
        <v>184.55</v>
      </c>
      <c r="M97" s="117">
        <v>1.1973800000000001</v>
      </c>
    </row>
    <row r="98" spans="1:13" s="18" customFormat="1">
      <c r="A98" s="65">
        <v>89</v>
      </c>
      <c r="B98" s="117" t="s">
        <v>55</v>
      </c>
      <c r="C98" s="120">
        <v>856.3</v>
      </c>
      <c r="D98" s="118">
        <v>853.31666666666661</v>
      </c>
      <c r="E98" s="118">
        <v>845.58333333333326</v>
      </c>
      <c r="F98" s="118">
        <v>834.86666666666667</v>
      </c>
      <c r="G98" s="118">
        <v>827.13333333333333</v>
      </c>
      <c r="H98" s="118">
        <v>864.03333333333319</v>
      </c>
      <c r="I98" s="118">
        <v>871.76666666666654</v>
      </c>
      <c r="J98" s="118">
        <v>882.48333333333312</v>
      </c>
      <c r="K98" s="117">
        <v>861.05</v>
      </c>
      <c r="L98" s="117">
        <v>842.6</v>
      </c>
      <c r="M98" s="117">
        <v>3.5597500000000002</v>
      </c>
    </row>
    <row r="99" spans="1:13" s="18" customFormat="1">
      <c r="A99" s="65">
        <v>90</v>
      </c>
      <c r="B99" s="117" t="s">
        <v>621</v>
      </c>
      <c r="C99" s="120">
        <v>2570.1999999999998</v>
      </c>
      <c r="D99" s="118">
        <v>2581.3166666666666</v>
      </c>
      <c r="E99" s="118">
        <v>2548.6833333333334</v>
      </c>
      <c r="F99" s="118">
        <v>2527.166666666667</v>
      </c>
      <c r="G99" s="118">
        <v>2494.5333333333338</v>
      </c>
      <c r="H99" s="118">
        <v>2602.833333333333</v>
      </c>
      <c r="I99" s="118">
        <v>2635.4666666666662</v>
      </c>
      <c r="J99" s="118">
        <v>2656.9833333333327</v>
      </c>
      <c r="K99" s="117">
        <v>2613.9499999999998</v>
      </c>
      <c r="L99" s="117">
        <v>2559.8000000000002</v>
      </c>
      <c r="M99" s="117">
        <v>5.7709999999999997E-2</v>
      </c>
    </row>
    <row r="100" spans="1:13" s="18" customFormat="1">
      <c r="A100" s="65">
        <v>91</v>
      </c>
      <c r="B100" s="117" t="s">
        <v>2004</v>
      </c>
      <c r="C100" s="120">
        <v>36.200000000000003</v>
      </c>
      <c r="D100" s="118">
        <v>36.283333333333331</v>
      </c>
      <c r="E100" s="118">
        <v>35.666666666666664</v>
      </c>
      <c r="F100" s="118">
        <v>35.133333333333333</v>
      </c>
      <c r="G100" s="118">
        <v>34.516666666666666</v>
      </c>
      <c r="H100" s="118">
        <v>36.816666666666663</v>
      </c>
      <c r="I100" s="118">
        <v>37.433333333333337</v>
      </c>
      <c r="J100" s="118">
        <v>37.966666666666661</v>
      </c>
      <c r="K100" s="117">
        <v>36.9</v>
      </c>
      <c r="L100" s="117">
        <v>35.75</v>
      </c>
      <c r="M100" s="117">
        <v>72.411619999999999</v>
      </c>
    </row>
    <row r="101" spans="1:13">
      <c r="A101" s="65">
        <v>92</v>
      </c>
      <c r="B101" s="117" t="s">
        <v>625</v>
      </c>
      <c r="C101" s="120">
        <v>162.80000000000001</v>
      </c>
      <c r="D101" s="118">
        <v>163.66666666666666</v>
      </c>
      <c r="E101" s="118">
        <v>161.33333333333331</v>
      </c>
      <c r="F101" s="118">
        <v>159.86666666666665</v>
      </c>
      <c r="G101" s="118">
        <v>157.5333333333333</v>
      </c>
      <c r="H101" s="118">
        <v>165.13333333333333</v>
      </c>
      <c r="I101" s="118">
        <v>167.46666666666664</v>
      </c>
      <c r="J101" s="118">
        <v>168.93333333333334</v>
      </c>
      <c r="K101" s="117">
        <v>166</v>
      </c>
      <c r="L101" s="117">
        <v>162.19999999999999</v>
      </c>
      <c r="M101" s="117">
        <v>0.51544000000000001</v>
      </c>
    </row>
    <row r="102" spans="1:13">
      <c r="A102" s="65">
        <v>93</v>
      </c>
      <c r="B102" s="117" t="s">
        <v>627</v>
      </c>
      <c r="C102" s="120">
        <v>254.7</v>
      </c>
      <c r="D102" s="118">
        <v>255.11666666666665</v>
      </c>
      <c r="E102" s="118">
        <v>251.5333333333333</v>
      </c>
      <c r="F102" s="118">
        <v>248.36666666666665</v>
      </c>
      <c r="G102" s="118">
        <v>244.7833333333333</v>
      </c>
      <c r="H102" s="118">
        <v>258.2833333333333</v>
      </c>
      <c r="I102" s="118">
        <v>261.86666666666662</v>
      </c>
      <c r="J102" s="118">
        <v>265.0333333333333</v>
      </c>
      <c r="K102" s="117">
        <v>258.7</v>
      </c>
      <c r="L102" s="117">
        <v>251.95</v>
      </c>
      <c r="M102" s="117">
        <v>3.04481</v>
      </c>
    </row>
    <row r="103" spans="1:13">
      <c r="A103" s="65">
        <v>94</v>
      </c>
      <c r="B103" s="117" t="s">
        <v>629</v>
      </c>
      <c r="C103" s="120">
        <v>1289.2</v>
      </c>
      <c r="D103" s="118">
        <v>1296.3666666666668</v>
      </c>
      <c r="E103" s="118">
        <v>1279.8833333333337</v>
      </c>
      <c r="F103" s="118">
        <v>1270.5666666666668</v>
      </c>
      <c r="G103" s="118">
        <v>1254.0833333333337</v>
      </c>
      <c r="H103" s="118">
        <v>1305.6833333333336</v>
      </c>
      <c r="I103" s="118">
        <v>1322.1666666666667</v>
      </c>
      <c r="J103" s="118">
        <v>1331.4833333333336</v>
      </c>
      <c r="K103" s="117">
        <v>1312.85</v>
      </c>
      <c r="L103" s="117">
        <v>1287.05</v>
      </c>
      <c r="M103" s="117">
        <v>1.6115999999999999</v>
      </c>
    </row>
    <row r="104" spans="1:13">
      <c r="A104" s="65">
        <v>95</v>
      </c>
      <c r="B104" s="117" t="s">
        <v>57</v>
      </c>
      <c r="C104" s="120">
        <v>539.95000000000005</v>
      </c>
      <c r="D104" s="118">
        <v>540.5333333333333</v>
      </c>
      <c r="E104" s="118">
        <v>537.66666666666663</v>
      </c>
      <c r="F104" s="118">
        <v>535.38333333333333</v>
      </c>
      <c r="G104" s="118">
        <v>532.51666666666665</v>
      </c>
      <c r="H104" s="118">
        <v>542.81666666666661</v>
      </c>
      <c r="I104" s="118">
        <v>545.68333333333339</v>
      </c>
      <c r="J104" s="118">
        <v>547.96666666666658</v>
      </c>
      <c r="K104" s="117">
        <v>543.4</v>
      </c>
      <c r="L104" s="117">
        <v>538.25</v>
      </c>
      <c r="M104" s="117">
        <v>26.187670000000001</v>
      </c>
    </row>
    <row r="105" spans="1:13">
      <c r="A105" s="65">
        <v>96</v>
      </c>
      <c r="B105" s="117" t="s">
        <v>58</v>
      </c>
      <c r="C105" s="120">
        <v>234.9</v>
      </c>
      <c r="D105" s="118">
        <v>234</v>
      </c>
      <c r="E105" s="118">
        <v>230.5</v>
      </c>
      <c r="F105" s="118">
        <v>226.1</v>
      </c>
      <c r="G105" s="118">
        <v>222.6</v>
      </c>
      <c r="H105" s="118">
        <v>238.4</v>
      </c>
      <c r="I105" s="118">
        <v>241.9</v>
      </c>
      <c r="J105" s="118">
        <v>246.3</v>
      </c>
      <c r="K105" s="117">
        <v>237.5</v>
      </c>
      <c r="L105" s="117">
        <v>229.6</v>
      </c>
      <c r="M105" s="117">
        <v>128.03612000000001</v>
      </c>
    </row>
    <row r="106" spans="1:13">
      <c r="A106" s="65">
        <v>97</v>
      </c>
      <c r="B106" s="117" t="s">
        <v>2125</v>
      </c>
      <c r="C106" s="120">
        <v>371.45</v>
      </c>
      <c r="D106" s="118">
        <v>373.13333333333327</v>
      </c>
      <c r="E106" s="118">
        <v>368.36666666666656</v>
      </c>
      <c r="F106" s="118">
        <v>365.2833333333333</v>
      </c>
      <c r="G106" s="118">
        <v>360.51666666666659</v>
      </c>
      <c r="H106" s="118">
        <v>376.21666666666653</v>
      </c>
      <c r="I106" s="118">
        <v>380.98333333333329</v>
      </c>
      <c r="J106" s="118">
        <v>384.06666666666649</v>
      </c>
      <c r="K106" s="117">
        <v>377.9</v>
      </c>
      <c r="L106" s="117">
        <v>370.05</v>
      </c>
      <c r="M106" s="117">
        <v>0.44441000000000003</v>
      </c>
    </row>
    <row r="107" spans="1:13">
      <c r="A107" s="65">
        <v>98</v>
      </c>
      <c r="B107" s="117" t="s">
        <v>637</v>
      </c>
      <c r="C107" s="120">
        <v>289.05</v>
      </c>
      <c r="D107" s="118">
        <v>291.14999999999998</v>
      </c>
      <c r="E107" s="118">
        <v>285.29999999999995</v>
      </c>
      <c r="F107" s="118">
        <v>281.54999999999995</v>
      </c>
      <c r="G107" s="118">
        <v>275.69999999999993</v>
      </c>
      <c r="H107" s="118">
        <v>294.89999999999998</v>
      </c>
      <c r="I107" s="118">
        <v>300.75</v>
      </c>
      <c r="J107" s="118">
        <v>304.5</v>
      </c>
      <c r="K107" s="117">
        <v>297</v>
      </c>
      <c r="L107" s="117">
        <v>287.39999999999998</v>
      </c>
      <c r="M107" s="117">
        <v>4.7984999999999998</v>
      </c>
    </row>
    <row r="108" spans="1:13">
      <c r="A108" s="65">
        <v>99</v>
      </c>
      <c r="B108" s="117" t="s">
        <v>59</v>
      </c>
      <c r="C108" s="120">
        <v>1251.7</v>
      </c>
      <c r="D108" s="118">
        <v>1256.25</v>
      </c>
      <c r="E108" s="118">
        <v>1242.5</v>
      </c>
      <c r="F108" s="118">
        <v>1233.3</v>
      </c>
      <c r="G108" s="118">
        <v>1219.55</v>
      </c>
      <c r="H108" s="118">
        <v>1265.45</v>
      </c>
      <c r="I108" s="118">
        <v>1279.2</v>
      </c>
      <c r="J108" s="118">
        <v>1288.4000000000001</v>
      </c>
      <c r="K108" s="117">
        <v>1270</v>
      </c>
      <c r="L108" s="117">
        <v>1247.05</v>
      </c>
      <c r="M108" s="117">
        <v>3.4758900000000001</v>
      </c>
    </row>
    <row r="109" spans="1:13">
      <c r="A109" s="65">
        <v>100</v>
      </c>
      <c r="B109" s="116" t="s">
        <v>194</v>
      </c>
      <c r="C109" s="120">
        <v>488.45</v>
      </c>
      <c r="D109" s="118">
        <v>486.93333333333339</v>
      </c>
      <c r="E109" s="118">
        <v>483.86666666666679</v>
      </c>
      <c r="F109" s="118">
        <v>479.28333333333342</v>
      </c>
      <c r="G109" s="118">
        <v>476.21666666666681</v>
      </c>
      <c r="H109" s="118">
        <v>491.51666666666677</v>
      </c>
      <c r="I109" s="118">
        <v>494.58333333333337</v>
      </c>
      <c r="J109" s="118">
        <v>499.16666666666674</v>
      </c>
      <c r="K109" s="117">
        <v>490</v>
      </c>
      <c r="L109" s="117">
        <v>482.35</v>
      </c>
      <c r="M109" s="117">
        <v>7.4734400000000001</v>
      </c>
    </row>
    <row r="110" spans="1:13">
      <c r="A110" s="65">
        <v>101</v>
      </c>
      <c r="B110" s="117" t="s">
        <v>640</v>
      </c>
      <c r="C110" s="120">
        <v>480.7</v>
      </c>
      <c r="D110" s="118">
        <v>477.08333333333331</v>
      </c>
      <c r="E110" s="118">
        <v>472.16666666666663</v>
      </c>
      <c r="F110" s="118">
        <v>463.63333333333333</v>
      </c>
      <c r="G110" s="118">
        <v>458.71666666666664</v>
      </c>
      <c r="H110" s="118">
        <v>485.61666666666662</v>
      </c>
      <c r="I110" s="118">
        <v>490.53333333333325</v>
      </c>
      <c r="J110" s="118">
        <v>499.06666666666661</v>
      </c>
      <c r="K110" s="117">
        <v>482</v>
      </c>
      <c r="L110" s="117">
        <v>468.55</v>
      </c>
      <c r="M110" s="117">
        <v>2.2533799999999999</v>
      </c>
    </row>
    <row r="111" spans="1:13">
      <c r="A111" s="65">
        <v>102</v>
      </c>
      <c r="B111" s="117" t="s">
        <v>646</v>
      </c>
      <c r="C111" s="120">
        <v>164</v>
      </c>
      <c r="D111" s="118">
        <v>164.91666666666666</v>
      </c>
      <c r="E111" s="118">
        <v>161.43333333333331</v>
      </c>
      <c r="F111" s="118">
        <v>158.86666666666665</v>
      </c>
      <c r="G111" s="118">
        <v>155.3833333333333</v>
      </c>
      <c r="H111" s="118">
        <v>167.48333333333332</v>
      </c>
      <c r="I111" s="118">
        <v>170.96666666666667</v>
      </c>
      <c r="J111" s="118">
        <v>173.53333333333333</v>
      </c>
      <c r="K111" s="117">
        <v>168.4</v>
      </c>
      <c r="L111" s="117">
        <v>162.35</v>
      </c>
      <c r="M111" s="117">
        <v>0.21532000000000001</v>
      </c>
    </row>
    <row r="112" spans="1:13">
      <c r="A112" s="65">
        <v>103</v>
      </c>
      <c r="B112" s="117" t="s">
        <v>192</v>
      </c>
      <c r="C112" s="120">
        <v>1434.65</v>
      </c>
      <c r="D112" s="118">
        <v>1457.1333333333332</v>
      </c>
      <c r="E112" s="118">
        <v>1401.1666666666665</v>
      </c>
      <c r="F112" s="118">
        <v>1367.6833333333334</v>
      </c>
      <c r="G112" s="118">
        <v>1311.7166666666667</v>
      </c>
      <c r="H112" s="118">
        <v>1490.6166666666663</v>
      </c>
      <c r="I112" s="118">
        <v>1546.583333333333</v>
      </c>
      <c r="J112" s="118">
        <v>1580.0666666666662</v>
      </c>
      <c r="K112" s="117">
        <v>1513.1</v>
      </c>
      <c r="L112" s="117">
        <v>1423.65</v>
      </c>
      <c r="M112" s="117">
        <v>0.35610999999999998</v>
      </c>
    </row>
    <row r="113" spans="1:13">
      <c r="A113" s="65">
        <v>104</v>
      </c>
      <c r="B113" s="117" t="s">
        <v>652</v>
      </c>
      <c r="C113" s="120">
        <v>220.55</v>
      </c>
      <c r="D113" s="118">
        <v>219.20000000000002</v>
      </c>
      <c r="E113" s="118">
        <v>216.90000000000003</v>
      </c>
      <c r="F113" s="118">
        <v>213.25000000000003</v>
      </c>
      <c r="G113" s="118">
        <v>210.95000000000005</v>
      </c>
      <c r="H113" s="118">
        <v>222.85000000000002</v>
      </c>
      <c r="I113" s="118">
        <v>225.15000000000003</v>
      </c>
      <c r="J113" s="118">
        <v>228.8</v>
      </c>
      <c r="K113" s="117">
        <v>221.5</v>
      </c>
      <c r="L113" s="117">
        <v>215.55</v>
      </c>
      <c r="M113" s="117">
        <v>2.7088999999999999</v>
      </c>
    </row>
    <row r="114" spans="1:13">
      <c r="A114" s="65">
        <v>105</v>
      </c>
      <c r="B114" s="117" t="s">
        <v>656</v>
      </c>
      <c r="C114" s="120">
        <v>186.15</v>
      </c>
      <c r="D114" s="118">
        <v>186.76666666666665</v>
      </c>
      <c r="E114" s="118">
        <v>183.8833333333333</v>
      </c>
      <c r="F114" s="118">
        <v>181.61666666666665</v>
      </c>
      <c r="G114" s="118">
        <v>178.73333333333329</v>
      </c>
      <c r="H114" s="118">
        <v>189.0333333333333</v>
      </c>
      <c r="I114" s="118">
        <v>191.91666666666663</v>
      </c>
      <c r="J114" s="118">
        <v>194.18333333333331</v>
      </c>
      <c r="K114" s="117">
        <v>189.65</v>
      </c>
      <c r="L114" s="117">
        <v>184.5</v>
      </c>
      <c r="M114" s="117">
        <v>8.6118000000000006</v>
      </c>
    </row>
    <row r="115" spans="1:13">
      <c r="A115" s="65">
        <v>106</v>
      </c>
      <c r="B115" s="117" t="s">
        <v>344</v>
      </c>
      <c r="C115" s="120">
        <v>730.4</v>
      </c>
      <c r="D115" s="118">
        <v>734.4</v>
      </c>
      <c r="E115" s="118">
        <v>724.09999999999991</v>
      </c>
      <c r="F115" s="118">
        <v>717.8</v>
      </c>
      <c r="G115" s="118">
        <v>707.49999999999989</v>
      </c>
      <c r="H115" s="118">
        <v>740.69999999999993</v>
      </c>
      <c r="I115" s="118">
        <v>750.99999999999989</v>
      </c>
      <c r="J115" s="118">
        <v>757.3</v>
      </c>
      <c r="K115" s="117">
        <v>744.7</v>
      </c>
      <c r="L115" s="117">
        <v>728.1</v>
      </c>
      <c r="M115" s="117">
        <v>2.0135299999999998</v>
      </c>
    </row>
    <row r="116" spans="1:13">
      <c r="A116" s="65">
        <v>107</v>
      </c>
      <c r="B116" s="117" t="s">
        <v>660</v>
      </c>
      <c r="C116" s="120">
        <v>675</v>
      </c>
      <c r="D116" s="118">
        <v>675.4666666666667</v>
      </c>
      <c r="E116" s="118">
        <v>668.03333333333342</v>
      </c>
      <c r="F116" s="118">
        <v>661.06666666666672</v>
      </c>
      <c r="G116" s="118">
        <v>653.63333333333344</v>
      </c>
      <c r="H116" s="118">
        <v>682.43333333333339</v>
      </c>
      <c r="I116" s="118">
        <v>689.86666666666679</v>
      </c>
      <c r="J116" s="118">
        <v>696.83333333333337</v>
      </c>
      <c r="K116" s="117">
        <v>682.9</v>
      </c>
      <c r="L116" s="117">
        <v>668.5</v>
      </c>
      <c r="M116" s="117">
        <v>4.2293700000000003</v>
      </c>
    </row>
    <row r="117" spans="1:13">
      <c r="A117" s="65">
        <v>108</v>
      </c>
      <c r="B117" s="117" t="s">
        <v>60</v>
      </c>
      <c r="C117" s="120">
        <v>432.2</v>
      </c>
      <c r="D117" s="118">
        <v>432.84999999999997</v>
      </c>
      <c r="E117" s="118">
        <v>430.14999999999992</v>
      </c>
      <c r="F117" s="118">
        <v>428.09999999999997</v>
      </c>
      <c r="G117" s="118">
        <v>425.39999999999992</v>
      </c>
      <c r="H117" s="118">
        <v>434.89999999999992</v>
      </c>
      <c r="I117" s="118">
        <v>437.59999999999997</v>
      </c>
      <c r="J117" s="118">
        <v>439.64999999999992</v>
      </c>
      <c r="K117" s="117">
        <v>435.55</v>
      </c>
      <c r="L117" s="117">
        <v>430.8</v>
      </c>
      <c r="M117" s="117">
        <v>8.3286300000000004</v>
      </c>
    </row>
    <row r="118" spans="1:13">
      <c r="A118" s="65">
        <v>109</v>
      </c>
      <c r="B118" s="117" t="s">
        <v>668</v>
      </c>
      <c r="C118" s="120">
        <v>197.6</v>
      </c>
      <c r="D118" s="118">
        <v>196.0333333333333</v>
      </c>
      <c r="E118" s="118">
        <v>193.01666666666659</v>
      </c>
      <c r="F118" s="118">
        <v>188.43333333333328</v>
      </c>
      <c r="G118" s="118">
        <v>185.41666666666657</v>
      </c>
      <c r="H118" s="118">
        <v>200.61666666666662</v>
      </c>
      <c r="I118" s="118">
        <v>203.63333333333333</v>
      </c>
      <c r="J118" s="118">
        <v>208.21666666666664</v>
      </c>
      <c r="K118" s="117">
        <v>199.05</v>
      </c>
      <c r="L118" s="117">
        <v>191.45</v>
      </c>
      <c r="M118" s="117">
        <v>1.10945</v>
      </c>
    </row>
    <row r="119" spans="1:13">
      <c r="A119" s="65">
        <v>110</v>
      </c>
      <c r="B119" s="117" t="s">
        <v>1865</v>
      </c>
      <c r="C119" s="120">
        <v>558.95000000000005</v>
      </c>
      <c r="D119" s="118">
        <v>562.7166666666667</v>
      </c>
      <c r="E119" s="118">
        <v>551.43333333333339</v>
      </c>
      <c r="F119" s="118">
        <v>543.91666666666674</v>
      </c>
      <c r="G119" s="118">
        <v>532.63333333333344</v>
      </c>
      <c r="H119" s="118">
        <v>570.23333333333335</v>
      </c>
      <c r="I119" s="118">
        <v>581.51666666666665</v>
      </c>
      <c r="J119" s="118">
        <v>589.0333333333333</v>
      </c>
      <c r="K119" s="117">
        <v>574</v>
      </c>
      <c r="L119" s="117">
        <v>555.20000000000005</v>
      </c>
      <c r="M119" s="117">
        <v>5.2721600000000004</v>
      </c>
    </row>
    <row r="120" spans="1:13">
      <c r="A120" s="65">
        <v>111</v>
      </c>
      <c r="B120" s="117" t="s">
        <v>670</v>
      </c>
      <c r="C120" s="120">
        <v>20.65</v>
      </c>
      <c r="D120" s="118">
        <v>20.849999999999998</v>
      </c>
      <c r="E120" s="118">
        <v>20.199999999999996</v>
      </c>
      <c r="F120" s="118">
        <v>19.749999999999996</v>
      </c>
      <c r="G120" s="118">
        <v>19.099999999999994</v>
      </c>
      <c r="H120" s="118">
        <v>21.299999999999997</v>
      </c>
      <c r="I120" s="118">
        <v>21.949999999999996</v>
      </c>
      <c r="J120" s="118">
        <v>22.4</v>
      </c>
      <c r="K120" s="117">
        <v>21.5</v>
      </c>
      <c r="L120" s="117">
        <v>20.399999999999999</v>
      </c>
      <c r="M120" s="117">
        <v>1.56532</v>
      </c>
    </row>
    <row r="121" spans="1:13">
      <c r="A121" s="65">
        <v>112</v>
      </c>
      <c r="B121" s="117" t="s">
        <v>2206</v>
      </c>
      <c r="C121" s="120">
        <v>203.75</v>
      </c>
      <c r="D121" s="118">
        <v>204.15</v>
      </c>
      <c r="E121" s="118">
        <v>200.3</v>
      </c>
      <c r="F121" s="118">
        <v>196.85</v>
      </c>
      <c r="G121" s="118">
        <v>193</v>
      </c>
      <c r="H121" s="118">
        <v>207.60000000000002</v>
      </c>
      <c r="I121" s="118">
        <v>211.45</v>
      </c>
      <c r="J121" s="118">
        <v>214.90000000000003</v>
      </c>
      <c r="K121" s="117">
        <v>208</v>
      </c>
      <c r="L121" s="117">
        <v>200.7</v>
      </c>
      <c r="M121" s="117">
        <v>1.0204899999999999</v>
      </c>
    </row>
    <row r="122" spans="1:13">
      <c r="A122" s="65">
        <v>113</v>
      </c>
      <c r="B122" s="117" t="s">
        <v>365</v>
      </c>
      <c r="C122" s="120">
        <v>196</v>
      </c>
      <c r="D122" s="118">
        <v>195.79999999999998</v>
      </c>
      <c r="E122" s="118">
        <v>194.69999999999996</v>
      </c>
      <c r="F122" s="118">
        <v>193.39999999999998</v>
      </c>
      <c r="G122" s="118">
        <v>192.29999999999995</v>
      </c>
      <c r="H122" s="118">
        <v>197.09999999999997</v>
      </c>
      <c r="I122" s="118">
        <v>198.2</v>
      </c>
      <c r="J122" s="118">
        <v>199.49999999999997</v>
      </c>
      <c r="K122" s="117">
        <v>196.9</v>
      </c>
      <c r="L122" s="117">
        <v>194.5</v>
      </c>
      <c r="M122" s="117">
        <v>15.000999999999999</v>
      </c>
    </row>
    <row r="123" spans="1:13">
      <c r="A123" s="65">
        <v>114</v>
      </c>
      <c r="B123" s="117" t="s">
        <v>673</v>
      </c>
      <c r="C123" s="120">
        <v>458.55</v>
      </c>
      <c r="D123" s="118">
        <v>456.84999999999997</v>
      </c>
      <c r="E123" s="118">
        <v>443.49999999999994</v>
      </c>
      <c r="F123" s="118">
        <v>428.45</v>
      </c>
      <c r="G123" s="118">
        <v>415.09999999999997</v>
      </c>
      <c r="H123" s="118">
        <v>471.89999999999992</v>
      </c>
      <c r="I123" s="118">
        <v>485.24999999999994</v>
      </c>
      <c r="J123" s="118">
        <v>500.2999999999999</v>
      </c>
      <c r="K123" s="117">
        <v>470.2</v>
      </c>
      <c r="L123" s="117">
        <v>441.8</v>
      </c>
      <c r="M123" s="117">
        <v>1.5084900000000001</v>
      </c>
    </row>
    <row r="124" spans="1:13">
      <c r="A124" s="65">
        <v>115</v>
      </c>
      <c r="B124" s="117" t="s">
        <v>676</v>
      </c>
      <c r="C124" s="120">
        <v>134.19999999999999</v>
      </c>
      <c r="D124" s="118">
        <v>134.78333333333333</v>
      </c>
      <c r="E124" s="118">
        <v>132.91666666666666</v>
      </c>
      <c r="F124" s="118">
        <v>131.63333333333333</v>
      </c>
      <c r="G124" s="118">
        <v>129.76666666666665</v>
      </c>
      <c r="H124" s="118">
        <v>136.06666666666666</v>
      </c>
      <c r="I124" s="118">
        <v>137.93333333333334</v>
      </c>
      <c r="J124" s="118">
        <v>139.21666666666667</v>
      </c>
      <c r="K124" s="117">
        <v>136.65</v>
      </c>
      <c r="L124" s="117">
        <v>133.5</v>
      </c>
      <c r="M124" s="117">
        <v>1.3966000000000001</v>
      </c>
    </row>
    <row r="125" spans="1:13">
      <c r="A125" s="65">
        <v>116</v>
      </c>
      <c r="B125" s="117" t="s">
        <v>680</v>
      </c>
      <c r="C125" s="120">
        <v>254.4</v>
      </c>
      <c r="D125" s="118">
        <v>255.4</v>
      </c>
      <c r="E125" s="118">
        <v>251.8</v>
      </c>
      <c r="F125" s="118">
        <v>249.20000000000002</v>
      </c>
      <c r="G125" s="118">
        <v>245.60000000000002</v>
      </c>
      <c r="H125" s="118">
        <v>258</v>
      </c>
      <c r="I125" s="118">
        <v>261.59999999999997</v>
      </c>
      <c r="J125" s="118">
        <v>264.2</v>
      </c>
      <c r="K125" s="117">
        <v>259</v>
      </c>
      <c r="L125" s="117">
        <v>252.8</v>
      </c>
      <c r="M125" s="117">
        <v>6.89018</v>
      </c>
    </row>
    <row r="126" spans="1:13">
      <c r="A126" s="65">
        <v>117</v>
      </c>
      <c r="B126" s="117" t="s">
        <v>682</v>
      </c>
      <c r="C126" s="120">
        <v>69.05</v>
      </c>
      <c r="D126" s="118">
        <v>69.533333333333331</v>
      </c>
      <c r="E126" s="118">
        <v>65.516666666666666</v>
      </c>
      <c r="F126" s="118">
        <v>61.983333333333334</v>
      </c>
      <c r="G126" s="118">
        <v>57.966666666666669</v>
      </c>
      <c r="H126" s="118">
        <v>73.066666666666663</v>
      </c>
      <c r="I126" s="118">
        <v>77.083333333333314</v>
      </c>
      <c r="J126" s="118">
        <v>80.61666666666666</v>
      </c>
      <c r="K126" s="117">
        <v>73.55</v>
      </c>
      <c r="L126" s="117">
        <v>66</v>
      </c>
      <c r="M126" s="117">
        <v>0.52375000000000005</v>
      </c>
    </row>
    <row r="127" spans="1:13">
      <c r="A127" s="65">
        <v>118</v>
      </c>
      <c r="B127" s="117" t="s">
        <v>231</v>
      </c>
      <c r="C127" s="120">
        <v>139.85</v>
      </c>
      <c r="D127" s="118">
        <v>140.98333333333335</v>
      </c>
      <c r="E127" s="118">
        <v>137.7166666666667</v>
      </c>
      <c r="F127" s="118">
        <v>135.58333333333334</v>
      </c>
      <c r="G127" s="118">
        <v>132.31666666666669</v>
      </c>
      <c r="H127" s="118">
        <v>143.1166666666667</v>
      </c>
      <c r="I127" s="118">
        <v>146.38333333333335</v>
      </c>
      <c r="J127" s="118">
        <v>148.51666666666671</v>
      </c>
      <c r="K127" s="117">
        <v>144.25</v>
      </c>
      <c r="L127" s="117">
        <v>138.85</v>
      </c>
      <c r="M127" s="117">
        <v>133.28309999999999</v>
      </c>
    </row>
    <row r="128" spans="1:13">
      <c r="A128" s="65">
        <v>119</v>
      </c>
      <c r="B128" s="117" t="s">
        <v>61</v>
      </c>
      <c r="C128" s="120">
        <v>37.299999999999997</v>
      </c>
      <c r="D128" s="118">
        <v>37.75</v>
      </c>
      <c r="E128" s="118">
        <v>36.65</v>
      </c>
      <c r="F128" s="118">
        <v>36</v>
      </c>
      <c r="G128" s="118">
        <v>34.9</v>
      </c>
      <c r="H128" s="118">
        <v>38.4</v>
      </c>
      <c r="I128" s="118">
        <v>39.499999999999993</v>
      </c>
      <c r="J128" s="118">
        <v>40.15</v>
      </c>
      <c r="K128" s="117">
        <v>38.85</v>
      </c>
      <c r="L128" s="117">
        <v>37.1</v>
      </c>
      <c r="M128" s="117">
        <v>122.26163</v>
      </c>
    </row>
    <row r="129" spans="1:13">
      <c r="A129" s="65">
        <v>120</v>
      </c>
      <c r="B129" s="117" t="s">
        <v>62</v>
      </c>
      <c r="C129" s="120">
        <v>1647.4</v>
      </c>
      <c r="D129" s="118">
        <v>1649.7666666666667</v>
      </c>
      <c r="E129" s="118">
        <v>1633.6333333333332</v>
      </c>
      <c r="F129" s="118">
        <v>1619.8666666666666</v>
      </c>
      <c r="G129" s="118">
        <v>1603.7333333333331</v>
      </c>
      <c r="H129" s="118">
        <v>1663.5333333333333</v>
      </c>
      <c r="I129" s="118">
        <v>1679.666666666667</v>
      </c>
      <c r="J129" s="118">
        <v>1693.4333333333334</v>
      </c>
      <c r="K129" s="117">
        <v>1665.9</v>
      </c>
      <c r="L129" s="117">
        <v>1636</v>
      </c>
      <c r="M129" s="117">
        <v>4.2868300000000001</v>
      </c>
    </row>
    <row r="130" spans="1:13">
      <c r="A130" s="65">
        <v>121</v>
      </c>
      <c r="B130" s="117" t="s">
        <v>2186</v>
      </c>
      <c r="C130" s="120">
        <v>2474.5500000000002</v>
      </c>
      <c r="D130" s="118">
        <v>2470.1666666666665</v>
      </c>
      <c r="E130" s="118">
        <v>2392.333333333333</v>
      </c>
      <c r="F130" s="118">
        <v>2310.1166666666663</v>
      </c>
      <c r="G130" s="118">
        <v>2232.2833333333328</v>
      </c>
      <c r="H130" s="118">
        <v>2552.3833333333332</v>
      </c>
      <c r="I130" s="118">
        <v>2630.2166666666662</v>
      </c>
      <c r="J130" s="118">
        <v>2712.4333333333334</v>
      </c>
      <c r="K130" s="117">
        <v>2548</v>
      </c>
      <c r="L130" s="117">
        <v>2387.9499999999998</v>
      </c>
      <c r="M130" s="117">
        <v>0.49997999999999998</v>
      </c>
    </row>
    <row r="131" spans="1:13">
      <c r="A131" s="65">
        <v>122</v>
      </c>
      <c r="B131" s="117" t="s">
        <v>63</v>
      </c>
      <c r="C131" s="120">
        <v>175.35</v>
      </c>
      <c r="D131" s="118">
        <v>175.30000000000004</v>
      </c>
      <c r="E131" s="118">
        <v>173.85000000000008</v>
      </c>
      <c r="F131" s="118">
        <v>172.35000000000005</v>
      </c>
      <c r="G131" s="118">
        <v>170.90000000000009</v>
      </c>
      <c r="H131" s="118">
        <v>176.80000000000007</v>
      </c>
      <c r="I131" s="118">
        <v>178.25000000000006</v>
      </c>
      <c r="J131" s="118">
        <v>179.75000000000006</v>
      </c>
      <c r="K131" s="117">
        <v>176.75</v>
      </c>
      <c r="L131" s="117">
        <v>173.8</v>
      </c>
      <c r="M131" s="117">
        <v>30.05893</v>
      </c>
    </row>
    <row r="132" spans="1:13">
      <c r="A132" s="65">
        <v>123</v>
      </c>
      <c r="B132" s="117" t="s">
        <v>2017</v>
      </c>
      <c r="C132" s="120">
        <v>1450.4</v>
      </c>
      <c r="D132" s="118">
        <v>1454.6833333333334</v>
      </c>
      <c r="E132" s="118">
        <v>1440.7166666666667</v>
      </c>
      <c r="F132" s="118">
        <v>1431.0333333333333</v>
      </c>
      <c r="G132" s="118">
        <v>1417.0666666666666</v>
      </c>
      <c r="H132" s="118">
        <v>1464.3666666666668</v>
      </c>
      <c r="I132" s="118">
        <v>1478.3333333333335</v>
      </c>
      <c r="J132" s="118">
        <v>1488.0166666666669</v>
      </c>
      <c r="K132" s="117">
        <v>1468.65</v>
      </c>
      <c r="L132" s="117">
        <v>1445</v>
      </c>
      <c r="M132" s="117">
        <v>2.4189400000000001</v>
      </c>
    </row>
    <row r="133" spans="1:13">
      <c r="A133" s="65">
        <v>124</v>
      </c>
      <c r="B133" s="117" t="s">
        <v>702</v>
      </c>
      <c r="C133" s="120">
        <v>437.1</v>
      </c>
      <c r="D133" s="118">
        <v>436.01666666666665</v>
      </c>
      <c r="E133" s="118">
        <v>422.63333333333333</v>
      </c>
      <c r="F133" s="118">
        <v>408.16666666666669</v>
      </c>
      <c r="G133" s="118">
        <v>394.78333333333336</v>
      </c>
      <c r="H133" s="118">
        <v>450.48333333333329</v>
      </c>
      <c r="I133" s="118">
        <v>463.86666666666662</v>
      </c>
      <c r="J133" s="118">
        <v>478.33333333333326</v>
      </c>
      <c r="K133" s="117">
        <v>449.4</v>
      </c>
      <c r="L133" s="117">
        <v>421.55</v>
      </c>
      <c r="M133" s="117">
        <v>6.9142700000000001</v>
      </c>
    </row>
    <row r="134" spans="1:13">
      <c r="A134" s="65">
        <v>125</v>
      </c>
      <c r="B134" s="117" t="s">
        <v>64</v>
      </c>
      <c r="C134" s="120">
        <v>2615.0500000000002</v>
      </c>
      <c r="D134" s="118">
        <v>2635.8333333333335</v>
      </c>
      <c r="E134" s="118">
        <v>2585.7166666666672</v>
      </c>
      <c r="F134" s="118">
        <v>2556.3833333333337</v>
      </c>
      <c r="G134" s="118">
        <v>2506.2666666666673</v>
      </c>
      <c r="H134" s="118">
        <v>2665.166666666667</v>
      </c>
      <c r="I134" s="118">
        <v>2715.2833333333328</v>
      </c>
      <c r="J134" s="118">
        <v>2744.6166666666668</v>
      </c>
      <c r="K134" s="117">
        <v>2685.95</v>
      </c>
      <c r="L134" s="117">
        <v>2606.5</v>
      </c>
      <c r="M134" s="117">
        <v>6.8480600000000003</v>
      </c>
    </row>
    <row r="135" spans="1:13">
      <c r="A135" s="65">
        <v>126</v>
      </c>
      <c r="B135" s="117" t="s">
        <v>707</v>
      </c>
      <c r="C135" s="120">
        <v>1094.7</v>
      </c>
      <c r="D135" s="118">
        <v>1096.8833333333332</v>
      </c>
      <c r="E135" s="118">
        <v>1083.7666666666664</v>
      </c>
      <c r="F135" s="118">
        <v>1072.8333333333333</v>
      </c>
      <c r="G135" s="118">
        <v>1059.7166666666665</v>
      </c>
      <c r="H135" s="118">
        <v>1107.8166666666664</v>
      </c>
      <c r="I135" s="118">
        <v>1120.9333333333332</v>
      </c>
      <c r="J135" s="118">
        <v>1131.8666666666663</v>
      </c>
      <c r="K135" s="117">
        <v>1110</v>
      </c>
      <c r="L135" s="117">
        <v>1085.95</v>
      </c>
      <c r="M135" s="117">
        <v>1.0204800000000001</v>
      </c>
    </row>
    <row r="136" spans="1:13">
      <c r="A136" s="65">
        <v>127</v>
      </c>
      <c r="B136" s="117" t="s">
        <v>708</v>
      </c>
      <c r="C136" s="120">
        <v>162.5</v>
      </c>
      <c r="D136" s="118">
        <v>162.5</v>
      </c>
      <c r="E136" s="118">
        <v>161.05000000000001</v>
      </c>
      <c r="F136" s="118">
        <v>159.60000000000002</v>
      </c>
      <c r="G136" s="118">
        <v>158.15000000000003</v>
      </c>
      <c r="H136" s="118">
        <v>163.95</v>
      </c>
      <c r="I136" s="118">
        <v>165.39999999999998</v>
      </c>
      <c r="J136" s="118">
        <v>166.84999999999997</v>
      </c>
      <c r="K136" s="117">
        <v>163.95</v>
      </c>
      <c r="L136" s="117">
        <v>161.05000000000001</v>
      </c>
      <c r="M136" s="117">
        <v>23.84564</v>
      </c>
    </row>
    <row r="137" spans="1:13">
      <c r="A137" s="65">
        <v>128</v>
      </c>
      <c r="B137" s="117" t="s">
        <v>65</v>
      </c>
      <c r="C137" s="120">
        <v>21871.05</v>
      </c>
      <c r="D137" s="118">
        <v>21788.183333333334</v>
      </c>
      <c r="E137" s="118">
        <v>21482.916666666668</v>
      </c>
      <c r="F137" s="118">
        <v>21094.783333333333</v>
      </c>
      <c r="G137" s="118">
        <v>20789.516666666666</v>
      </c>
      <c r="H137" s="118">
        <v>22176.316666666669</v>
      </c>
      <c r="I137" s="118">
        <v>22481.583333333332</v>
      </c>
      <c r="J137" s="118">
        <v>22869.716666666671</v>
      </c>
      <c r="K137" s="117">
        <v>22093.45</v>
      </c>
      <c r="L137" s="117">
        <v>21400.05</v>
      </c>
      <c r="M137" s="117">
        <v>1.9579200000000001</v>
      </c>
    </row>
    <row r="138" spans="1:13">
      <c r="A138" s="65">
        <v>129</v>
      </c>
      <c r="B138" s="117" t="s">
        <v>709</v>
      </c>
      <c r="C138" s="120">
        <v>209.65</v>
      </c>
      <c r="D138" s="118">
        <v>208.88333333333333</v>
      </c>
      <c r="E138" s="118">
        <v>206.76666666666665</v>
      </c>
      <c r="F138" s="118">
        <v>203.88333333333333</v>
      </c>
      <c r="G138" s="118">
        <v>201.76666666666665</v>
      </c>
      <c r="H138" s="118">
        <v>211.76666666666665</v>
      </c>
      <c r="I138" s="118">
        <v>213.88333333333333</v>
      </c>
      <c r="J138" s="118">
        <v>216.76666666666665</v>
      </c>
      <c r="K138" s="117">
        <v>211</v>
      </c>
      <c r="L138" s="117">
        <v>206</v>
      </c>
      <c r="M138" s="117">
        <v>1.89917</v>
      </c>
    </row>
    <row r="139" spans="1:13">
      <c r="A139" s="65">
        <v>130</v>
      </c>
      <c r="B139" s="117" t="s">
        <v>710</v>
      </c>
      <c r="C139" s="120">
        <v>198</v>
      </c>
      <c r="D139" s="118">
        <v>196.03333333333333</v>
      </c>
      <c r="E139" s="118">
        <v>190.96666666666667</v>
      </c>
      <c r="F139" s="118">
        <v>183.93333333333334</v>
      </c>
      <c r="G139" s="118">
        <v>178.86666666666667</v>
      </c>
      <c r="H139" s="118">
        <v>203.06666666666666</v>
      </c>
      <c r="I139" s="118">
        <v>208.13333333333333</v>
      </c>
      <c r="J139" s="118">
        <v>215.16666666666666</v>
      </c>
      <c r="K139" s="117">
        <v>201.1</v>
      </c>
      <c r="L139" s="117">
        <v>189</v>
      </c>
      <c r="M139" s="117">
        <v>8.6053300000000004</v>
      </c>
    </row>
    <row r="140" spans="1:13">
      <c r="A140" s="65">
        <v>131</v>
      </c>
      <c r="B140" s="117" t="s">
        <v>195</v>
      </c>
      <c r="C140" s="120">
        <v>383.1</v>
      </c>
      <c r="D140" s="118">
        <v>386.35000000000008</v>
      </c>
      <c r="E140" s="118">
        <v>377.85000000000014</v>
      </c>
      <c r="F140" s="118">
        <v>372.60000000000008</v>
      </c>
      <c r="G140" s="118">
        <v>364.10000000000014</v>
      </c>
      <c r="H140" s="118">
        <v>391.60000000000014</v>
      </c>
      <c r="I140" s="118">
        <v>400.1</v>
      </c>
      <c r="J140" s="118">
        <v>405.35000000000014</v>
      </c>
      <c r="K140" s="117">
        <v>394.85</v>
      </c>
      <c r="L140" s="117">
        <v>381.1</v>
      </c>
      <c r="M140" s="117">
        <v>6.2065299999999999</v>
      </c>
    </row>
    <row r="141" spans="1:13">
      <c r="A141" s="65">
        <v>132</v>
      </c>
      <c r="B141" s="117" t="s">
        <v>1912</v>
      </c>
      <c r="C141" s="120">
        <v>1168.55</v>
      </c>
      <c r="D141" s="118">
        <v>1170.1499999999999</v>
      </c>
      <c r="E141" s="118">
        <v>1160.3999999999996</v>
      </c>
      <c r="F141" s="118">
        <v>1152.2499999999998</v>
      </c>
      <c r="G141" s="118">
        <v>1142.4999999999995</v>
      </c>
      <c r="H141" s="118">
        <v>1178.2999999999997</v>
      </c>
      <c r="I141" s="118">
        <v>1188.0500000000002</v>
      </c>
      <c r="J141" s="118">
        <v>1196.1999999999998</v>
      </c>
      <c r="K141" s="117">
        <v>1179.9000000000001</v>
      </c>
      <c r="L141" s="117">
        <v>1162</v>
      </c>
      <c r="M141" s="117">
        <v>9.1605100000000004</v>
      </c>
    </row>
    <row r="142" spans="1:13">
      <c r="A142" s="65">
        <v>133</v>
      </c>
      <c r="B142" s="117" t="s">
        <v>66</v>
      </c>
      <c r="C142" s="120">
        <v>110.5</v>
      </c>
      <c r="D142" s="118">
        <v>111.06666666666668</v>
      </c>
      <c r="E142" s="118">
        <v>108.83333333333336</v>
      </c>
      <c r="F142" s="118">
        <v>107.16666666666669</v>
      </c>
      <c r="G142" s="118">
        <v>104.93333333333337</v>
      </c>
      <c r="H142" s="118">
        <v>112.73333333333335</v>
      </c>
      <c r="I142" s="118">
        <v>114.96666666666667</v>
      </c>
      <c r="J142" s="118">
        <v>116.63333333333334</v>
      </c>
      <c r="K142" s="117">
        <v>113.3</v>
      </c>
      <c r="L142" s="117">
        <v>109.4</v>
      </c>
      <c r="M142" s="117">
        <v>18.98197</v>
      </c>
    </row>
    <row r="143" spans="1:13">
      <c r="A143" s="65">
        <v>134</v>
      </c>
      <c r="B143" s="117" t="s">
        <v>723</v>
      </c>
      <c r="C143" s="120">
        <v>124.7</v>
      </c>
      <c r="D143" s="118">
        <v>125.41666666666667</v>
      </c>
      <c r="E143" s="118">
        <v>122.78333333333333</v>
      </c>
      <c r="F143" s="118">
        <v>120.86666666666666</v>
      </c>
      <c r="G143" s="118">
        <v>118.23333333333332</v>
      </c>
      <c r="H143" s="118">
        <v>127.33333333333334</v>
      </c>
      <c r="I143" s="118">
        <v>129.9666666666667</v>
      </c>
      <c r="J143" s="118">
        <v>131.88333333333335</v>
      </c>
      <c r="K143" s="117">
        <v>128.05000000000001</v>
      </c>
      <c r="L143" s="117">
        <v>123.5</v>
      </c>
      <c r="M143" s="117">
        <v>12.69581</v>
      </c>
    </row>
    <row r="144" spans="1:13">
      <c r="A144" s="65">
        <v>135</v>
      </c>
      <c r="B144" s="117" t="s">
        <v>2093</v>
      </c>
      <c r="C144" s="120">
        <v>635.1</v>
      </c>
      <c r="D144" s="118">
        <v>630.36666666666667</v>
      </c>
      <c r="E144" s="118">
        <v>619.73333333333335</v>
      </c>
      <c r="F144" s="118">
        <v>604.36666666666667</v>
      </c>
      <c r="G144" s="118">
        <v>593.73333333333335</v>
      </c>
      <c r="H144" s="118">
        <v>645.73333333333335</v>
      </c>
      <c r="I144" s="118">
        <v>656.36666666666679</v>
      </c>
      <c r="J144" s="118">
        <v>671.73333333333335</v>
      </c>
      <c r="K144" s="117">
        <v>641</v>
      </c>
      <c r="L144" s="117">
        <v>615</v>
      </c>
      <c r="M144" s="117">
        <v>0.31114000000000003</v>
      </c>
    </row>
    <row r="145" spans="1:13">
      <c r="A145" s="65">
        <v>136</v>
      </c>
      <c r="B145" s="117" t="s">
        <v>725</v>
      </c>
      <c r="C145" s="120">
        <v>86.5</v>
      </c>
      <c r="D145" s="118">
        <v>86.633333333333326</v>
      </c>
      <c r="E145" s="118">
        <v>85.366666666666646</v>
      </c>
      <c r="F145" s="118">
        <v>84.23333333333332</v>
      </c>
      <c r="G145" s="118">
        <v>82.96666666666664</v>
      </c>
      <c r="H145" s="118">
        <v>87.766666666666652</v>
      </c>
      <c r="I145" s="118">
        <v>89.033333333333331</v>
      </c>
      <c r="J145" s="118">
        <v>90.166666666666657</v>
      </c>
      <c r="K145" s="117">
        <v>87.9</v>
      </c>
      <c r="L145" s="117">
        <v>85.5</v>
      </c>
      <c r="M145" s="117">
        <v>4.5657800000000002</v>
      </c>
    </row>
    <row r="146" spans="1:13">
      <c r="A146" s="65">
        <v>137</v>
      </c>
      <c r="B146" s="117" t="s">
        <v>729</v>
      </c>
      <c r="C146" s="120">
        <v>729.85</v>
      </c>
      <c r="D146" s="118">
        <v>729.44999999999993</v>
      </c>
      <c r="E146" s="118">
        <v>723.89999999999986</v>
      </c>
      <c r="F146" s="118">
        <v>717.94999999999993</v>
      </c>
      <c r="G146" s="118">
        <v>712.39999999999986</v>
      </c>
      <c r="H146" s="118">
        <v>735.39999999999986</v>
      </c>
      <c r="I146" s="118">
        <v>740.94999999999982</v>
      </c>
      <c r="J146" s="118">
        <v>746.89999999999986</v>
      </c>
      <c r="K146" s="117">
        <v>735</v>
      </c>
      <c r="L146" s="117">
        <v>723.5</v>
      </c>
      <c r="M146" s="117">
        <v>8.8500300000000003</v>
      </c>
    </row>
    <row r="147" spans="1:13">
      <c r="A147" s="65">
        <v>138</v>
      </c>
      <c r="B147" s="117" t="s">
        <v>735</v>
      </c>
      <c r="C147" s="120">
        <v>208.8</v>
      </c>
      <c r="D147" s="118">
        <v>210.98333333333335</v>
      </c>
      <c r="E147" s="118">
        <v>205.9666666666667</v>
      </c>
      <c r="F147" s="118">
        <v>203.13333333333335</v>
      </c>
      <c r="G147" s="118">
        <v>198.1166666666667</v>
      </c>
      <c r="H147" s="118">
        <v>213.81666666666669</v>
      </c>
      <c r="I147" s="118">
        <v>218.83333333333334</v>
      </c>
      <c r="J147" s="118">
        <v>221.66666666666669</v>
      </c>
      <c r="K147" s="117">
        <v>216</v>
      </c>
      <c r="L147" s="117">
        <v>208.15</v>
      </c>
      <c r="M147" s="117">
        <v>8.8973399999999998</v>
      </c>
    </row>
    <row r="148" spans="1:13">
      <c r="A148" s="65">
        <v>139</v>
      </c>
      <c r="B148" s="117" t="s">
        <v>67</v>
      </c>
      <c r="C148" s="120">
        <v>224.45</v>
      </c>
      <c r="D148" s="118">
        <v>223.96666666666667</v>
      </c>
      <c r="E148" s="118">
        <v>221.43333333333334</v>
      </c>
      <c r="F148" s="118">
        <v>218.41666666666666</v>
      </c>
      <c r="G148" s="118">
        <v>215.88333333333333</v>
      </c>
      <c r="H148" s="118">
        <v>226.98333333333335</v>
      </c>
      <c r="I148" s="118">
        <v>229.51666666666671</v>
      </c>
      <c r="J148" s="118">
        <v>232.53333333333336</v>
      </c>
      <c r="K148" s="117">
        <v>226.5</v>
      </c>
      <c r="L148" s="117">
        <v>220.95</v>
      </c>
      <c r="M148" s="117">
        <v>9.9630700000000001</v>
      </c>
    </row>
    <row r="149" spans="1:13">
      <c r="A149" s="65">
        <v>140</v>
      </c>
      <c r="B149" s="117" t="s">
        <v>1914</v>
      </c>
      <c r="C149" s="120">
        <v>50.7</v>
      </c>
      <c r="D149" s="118">
        <v>50.683333333333337</v>
      </c>
      <c r="E149" s="118">
        <v>49.716666666666676</v>
      </c>
      <c r="F149" s="118">
        <v>48.733333333333341</v>
      </c>
      <c r="G149" s="118">
        <v>47.76666666666668</v>
      </c>
      <c r="H149" s="118">
        <v>51.666666666666671</v>
      </c>
      <c r="I149" s="118">
        <v>52.63333333333334</v>
      </c>
      <c r="J149" s="118">
        <v>53.616666666666667</v>
      </c>
      <c r="K149" s="117">
        <v>51.65</v>
      </c>
      <c r="L149" s="117">
        <v>49.7</v>
      </c>
      <c r="M149" s="117">
        <v>36.166919999999998</v>
      </c>
    </row>
    <row r="150" spans="1:13">
      <c r="A150" s="65">
        <v>141</v>
      </c>
      <c r="B150" s="117" t="s">
        <v>68</v>
      </c>
      <c r="C150" s="120">
        <v>87.55</v>
      </c>
      <c r="D150" s="118">
        <v>87.766666666666666</v>
      </c>
      <c r="E150" s="118">
        <v>86.783333333333331</v>
      </c>
      <c r="F150" s="118">
        <v>86.016666666666666</v>
      </c>
      <c r="G150" s="118">
        <v>85.033333333333331</v>
      </c>
      <c r="H150" s="118">
        <v>88.533333333333331</v>
      </c>
      <c r="I150" s="118">
        <v>89.516666666666652</v>
      </c>
      <c r="J150" s="118">
        <v>90.283333333333331</v>
      </c>
      <c r="K150" s="117">
        <v>88.75</v>
      </c>
      <c r="L150" s="117">
        <v>87</v>
      </c>
      <c r="M150" s="117">
        <v>63.537709999999997</v>
      </c>
    </row>
    <row r="151" spans="1:13">
      <c r="A151" s="65">
        <v>142</v>
      </c>
      <c r="B151" s="117" t="s">
        <v>746</v>
      </c>
      <c r="C151" s="120">
        <v>441.45</v>
      </c>
      <c r="D151" s="118">
        <v>438.15000000000003</v>
      </c>
      <c r="E151" s="118">
        <v>430.30000000000007</v>
      </c>
      <c r="F151" s="118">
        <v>419.15000000000003</v>
      </c>
      <c r="G151" s="118">
        <v>411.30000000000007</v>
      </c>
      <c r="H151" s="118">
        <v>449.30000000000007</v>
      </c>
      <c r="I151" s="118">
        <v>457.15000000000009</v>
      </c>
      <c r="J151" s="118">
        <v>468.30000000000007</v>
      </c>
      <c r="K151" s="117">
        <v>446</v>
      </c>
      <c r="L151" s="117">
        <v>427</v>
      </c>
      <c r="M151" s="117">
        <v>2.0910700000000002</v>
      </c>
    </row>
    <row r="152" spans="1:13">
      <c r="A152" s="65">
        <v>143</v>
      </c>
      <c r="B152" s="117" t="s">
        <v>747</v>
      </c>
      <c r="C152" s="120">
        <v>536.95000000000005</v>
      </c>
      <c r="D152" s="118">
        <v>536.81666666666672</v>
      </c>
      <c r="E152" s="118">
        <v>532.83333333333348</v>
      </c>
      <c r="F152" s="118">
        <v>528.71666666666681</v>
      </c>
      <c r="G152" s="118">
        <v>524.73333333333358</v>
      </c>
      <c r="H152" s="118">
        <v>540.93333333333339</v>
      </c>
      <c r="I152" s="118">
        <v>544.91666666666674</v>
      </c>
      <c r="J152" s="118">
        <v>549.0333333333333</v>
      </c>
      <c r="K152" s="117">
        <v>540.79999999999995</v>
      </c>
      <c r="L152" s="117">
        <v>532.70000000000005</v>
      </c>
      <c r="M152" s="117">
        <v>0.17451</v>
      </c>
    </row>
    <row r="153" spans="1:13">
      <c r="A153" s="65">
        <v>144</v>
      </c>
      <c r="B153" s="117" t="s">
        <v>748</v>
      </c>
      <c r="C153" s="120">
        <v>438.4</v>
      </c>
      <c r="D153" s="118">
        <v>439.5</v>
      </c>
      <c r="E153" s="118">
        <v>430</v>
      </c>
      <c r="F153" s="118">
        <v>421.6</v>
      </c>
      <c r="G153" s="118">
        <v>412.1</v>
      </c>
      <c r="H153" s="118">
        <v>447.9</v>
      </c>
      <c r="I153" s="118">
        <v>457.4</v>
      </c>
      <c r="J153" s="118">
        <v>465.79999999999995</v>
      </c>
      <c r="K153" s="117">
        <v>449</v>
      </c>
      <c r="L153" s="117">
        <v>431.1</v>
      </c>
      <c r="M153" s="117">
        <v>0.28588000000000002</v>
      </c>
    </row>
    <row r="154" spans="1:13">
      <c r="A154" s="65">
        <v>145</v>
      </c>
      <c r="B154" s="117" t="s">
        <v>755</v>
      </c>
      <c r="C154" s="120">
        <v>45.8</v>
      </c>
      <c r="D154" s="118">
        <v>46.266666666666659</v>
      </c>
      <c r="E154" s="118">
        <v>45.133333333333319</v>
      </c>
      <c r="F154" s="118">
        <v>44.466666666666661</v>
      </c>
      <c r="G154" s="118">
        <v>43.333333333333321</v>
      </c>
      <c r="H154" s="118">
        <v>46.933333333333316</v>
      </c>
      <c r="I154" s="118">
        <v>48.066666666666656</v>
      </c>
      <c r="J154" s="118">
        <v>48.733333333333313</v>
      </c>
      <c r="K154" s="117">
        <v>47.4</v>
      </c>
      <c r="L154" s="117">
        <v>45.6</v>
      </c>
      <c r="M154" s="117">
        <v>15.45335</v>
      </c>
    </row>
    <row r="155" spans="1:13">
      <c r="A155" s="65">
        <v>146</v>
      </c>
      <c r="B155" s="117" t="s">
        <v>69</v>
      </c>
      <c r="C155" s="120">
        <v>349.65</v>
      </c>
      <c r="D155" s="118">
        <v>347.45</v>
      </c>
      <c r="E155" s="118">
        <v>343.9</v>
      </c>
      <c r="F155" s="118">
        <v>338.15</v>
      </c>
      <c r="G155" s="118">
        <v>334.59999999999997</v>
      </c>
      <c r="H155" s="118">
        <v>353.2</v>
      </c>
      <c r="I155" s="118">
        <v>356.75000000000006</v>
      </c>
      <c r="J155" s="118">
        <v>362.5</v>
      </c>
      <c r="K155" s="117">
        <v>351</v>
      </c>
      <c r="L155" s="117">
        <v>341.7</v>
      </c>
      <c r="M155" s="117">
        <v>27.17482</v>
      </c>
    </row>
    <row r="156" spans="1:13">
      <c r="A156" s="65">
        <v>147</v>
      </c>
      <c r="B156" s="117" t="s">
        <v>768</v>
      </c>
      <c r="C156" s="120">
        <v>81.150000000000006</v>
      </c>
      <c r="D156" s="118">
        <v>82.016666666666666</v>
      </c>
      <c r="E156" s="118">
        <v>79.683333333333337</v>
      </c>
      <c r="F156" s="118">
        <v>78.216666666666669</v>
      </c>
      <c r="G156" s="118">
        <v>75.88333333333334</v>
      </c>
      <c r="H156" s="118">
        <v>83.483333333333334</v>
      </c>
      <c r="I156" s="118">
        <v>85.816666666666677</v>
      </c>
      <c r="J156" s="118">
        <v>87.283333333333331</v>
      </c>
      <c r="K156" s="117">
        <v>84.35</v>
      </c>
      <c r="L156" s="117">
        <v>80.55</v>
      </c>
      <c r="M156" s="117">
        <v>10.240019999999999</v>
      </c>
    </row>
    <row r="157" spans="1:13">
      <c r="A157" s="65">
        <v>148</v>
      </c>
      <c r="B157" s="117" t="s">
        <v>377</v>
      </c>
      <c r="C157" s="120">
        <v>122.45</v>
      </c>
      <c r="D157" s="118">
        <v>123.28333333333335</v>
      </c>
      <c r="E157" s="118">
        <v>120.76666666666669</v>
      </c>
      <c r="F157" s="118">
        <v>119.08333333333334</v>
      </c>
      <c r="G157" s="118">
        <v>116.56666666666669</v>
      </c>
      <c r="H157" s="118">
        <v>124.9666666666667</v>
      </c>
      <c r="I157" s="118">
        <v>127.48333333333335</v>
      </c>
      <c r="J157" s="118">
        <v>129.16666666666669</v>
      </c>
      <c r="K157" s="117">
        <v>125.8</v>
      </c>
      <c r="L157" s="117">
        <v>121.6</v>
      </c>
      <c r="M157" s="117">
        <v>0.41669</v>
      </c>
    </row>
    <row r="158" spans="1:13">
      <c r="A158" s="65">
        <v>149</v>
      </c>
      <c r="B158" s="117" t="s">
        <v>1889</v>
      </c>
      <c r="C158" s="120">
        <v>848.6</v>
      </c>
      <c r="D158" s="118">
        <v>840.5</v>
      </c>
      <c r="E158" s="118">
        <v>828.25</v>
      </c>
      <c r="F158" s="118">
        <v>807.9</v>
      </c>
      <c r="G158" s="118">
        <v>795.65</v>
      </c>
      <c r="H158" s="118">
        <v>860.85</v>
      </c>
      <c r="I158" s="118">
        <v>873.1</v>
      </c>
      <c r="J158" s="118">
        <v>893.45</v>
      </c>
      <c r="K158" s="117">
        <v>852.75</v>
      </c>
      <c r="L158" s="117">
        <v>820.15</v>
      </c>
      <c r="M158" s="117">
        <v>0.1055</v>
      </c>
    </row>
    <row r="159" spans="1:13">
      <c r="A159" s="65">
        <v>150</v>
      </c>
      <c r="B159" s="117" t="s">
        <v>196</v>
      </c>
      <c r="C159" s="120">
        <v>288.10000000000002</v>
      </c>
      <c r="D159" s="118">
        <v>288.06666666666666</v>
      </c>
      <c r="E159" s="118">
        <v>285.13333333333333</v>
      </c>
      <c r="F159" s="118">
        <v>282.16666666666669</v>
      </c>
      <c r="G159" s="118">
        <v>279.23333333333335</v>
      </c>
      <c r="H159" s="118">
        <v>291.0333333333333</v>
      </c>
      <c r="I159" s="118">
        <v>293.96666666666658</v>
      </c>
      <c r="J159" s="118">
        <v>296.93333333333328</v>
      </c>
      <c r="K159" s="117">
        <v>291</v>
      </c>
      <c r="L159" s="117">
        <v>285.10000000000002</v>
      </c>
      <c r="M159" s="117">
        <v>0.45894000000000001</v>
      </c>
    </row>
    <row r="160" spans="1:13">
      <c r="A160" s="65">
        <v>151</v>
      </c>
      <c r="B160" s="117" t="s">
        <v>1890</v>
      </c>
      <c r="C160" s="120">
        <v>288.55</v>
      </c>
      <c r="D160" s="118">
        <v>290.5</v>
      </c>
      <c r="E160" s="118">
        <v>285.05</v>
      </c>
      <c r="F160" s="118">
        <v>281.55</v>
      </c>
      <c r="G160" s="118">
        <v>276.10000000000002</v>
      </c>
      <c r="H160" s="118">
        <v>294</v>
      </c>
      <c r="I160" s="118">
        <v>299.45000000000005</v>
      </c>
      <c r="J160" s="118">
        <v>302.95</v>
      </c>
      <c r="K160" s="117">
        <v>295.95</v>
      </c>
      <c r="L160" s="117">
        <v>287</v>
      </c>
      <c r="M160" s="117">
        <v>0.10929</v>
      </c>
    </row>
    <row r="161" spans="1:13">
      <c r="A161" s="65">
        <v>152</v>
      </c>
      <c r="B161" s="117" t="s">
        <v>774</v>
      </c>
      <c r="C161" s="120">
        <v>237.1</v>
      </c>
      <c r="D161" s="118">
        <v>238.04999999999998</v>
      </c>
      <c r="E161" s="118">
        <v>234.04999999999995</v>
      </c>
      <c r="F161" s="118">
        <v>230.99999999999997</v>
      </c>
      <c r="G161" s="118">
        <v>226.99999999999994</v>
      </c>
      <c r="H161" s="118">
        <v>241.09999999999997</v>
      </c>
      <c r="I161" s="118">
        <v>245.10000000000002</v>
      </c>
      <c r="J161" s="118">
        <v>248.14999999999998</v>
      </c>
      <c r="K161" s="117">
        <v>242.05</v>
      </c>
      <c r="L161" s="117">
        <v>235</v>
      </c>
      <c r="M161" s="117">
        <v>0.68361000000000005</v>
      </c>
    </row>
    <row r="162" spans="1:13">
      <c r="A162" s="65">
        <v>153</v>
      </c>
      <c r="B162" s="117" t="s">
        <v>2243</v>
      </c>
      <c r="C162" s="120">
        <v>243.1</v>
      </c>
      <c r="D162" s="118">
        <v>244.54999999999998</v>
      </c>
      <c r="E162" s="118">
        <v>239.79999999999995</v>
      </c>
      <c r="F162" s="118">
        <v>236.49999999999997</v>
      </c>
      <c r="G162" s="118">
        <v>231.74999999999994</v>
      </c>
      <c r="H162" s="118">
        <v>247.84999999999997</v>
      </c>
      <c r="I162" s="118">
        <v>252.60000000000002</v>
      </c>
      <c r="J162" s="118">
        <v>255.89999999999998</v>
      </c>
      <c r="K162" s="117">
        <v>249.3</v>
      </c>
      <c r="L162" s="117">
        <v>241.25</v>
      </c>
      <c r="M162" s="117">
        <v>0.50875000000000004</v>
      </c>
    </row>
    <row r="163" spans="1:13">
      <c r="A163" s="65">
        <v>154</v>
      </c>
      <c r="B163" s="117" t="s">
        <v>778</v>
      </c>
      <c r="C163" s="120">
        <v>6496.85</v>
      </c>
      <c r="D163" s="118">
        <v>6475.1499999999987</v>
      </c>
      <c r="E163" s="118">
        <v>6432.3499999999976</v>
      </c>
      <c r="F163" s="118">
        <v>6367.8499999999985</v>
      </c>
      <c r="G163" s="118">
        <v>6325.0499999999975</v>
      </c>
      <c r="H163" s="118">
        <v>6539.6499999999978</v>
      </c>
      <c r="I163" s="118">
        <v>6582.4499999999989</v>
      </c>
      <c r="J163" s="118">
        <v>6646.949999999998</v>
      </c>
      <c r="K163" s="117">
        <v>6517.95</v>
      </c>
      <c r="L163" s="117">
        <v>6410.65</v>
      </c>
      <c r="M163" s="117">
        <v>4.1919999999999999E-2</v>
      </c>
    </row>
    <row r="164" spans="1:13">
      <c r="A164" s="65">
        <v>155</v>
      </c>
      <c r="B164" s="117" t="s">
        <v>784</v>
      </c>
      <c r="C164" s="120">
        <v>1311.7</v>
      </c>
      <c r="D164" s="118">
        <v>1303.75</v>
      </c>
      <c r="E164" s="118">
        <v>1287.7</v>
      </c>
      <c r="F164" s="118">
        <v>1263.7</v>
      </c>
      <c r="G164" s="118">
        <v>1247.6500000000001</v>
      </c>
      <c r="H164" s="118">
        <v>1327.75</v>
      </c>
      <c r="I164" s="118">
        <v>1343.8000000000002</v>
      </c>
      <c r="J164" s="118">
        <v>1367.8</v>
      </c>
      <c r="K164" s="117">
        <v>1319.8</v>
      </c>
      <c r="L164" s="117">
        <v>1279.75</v>
      </c>
      <c r="M164" s="117">
        <v>0.17079</v>
      </c>
    </row>
    <row r="165" spans="1:13">
      <c r="A165" s="65">
        <v>156</v>
      </c>
      <c r="B165" s="117" t="s">
        <v>70</v>
      </c>
      <c r="C165" s="120">
        <v>598.04999999999995</v>
      </c>
      <c r="D165" s="118">
        <v>602.55000000000007</v>
      </c>
      <c r="E165" s="118">
        <v>591.10000000000014</v>
      </c>
      <c r="F165" s="118">
        <v>584.15000000000009</v>
      </c>
      <c r="G165" s="118">
        <v>572.70000000000016</v>
      </c>
      <c r="H165" s="118">
        <v>609.50000000000011</v>
      </c>
      <c r="I165" s="118">
        <v>620.95000000000016</v>
      </c>
      <c r="J165" s="118">
        <v>627.90000000000009</v>
      </c>
      <c r="K165" s="117">
        <v>614</v>
      </c>
      <c r="L165" s="117">
        <v>595.6</v>
      </c>
      <c r="M165" s="117">
        <v>5.3313300000000003</v>
      </c>
    </row>
    <row r="166" spans="1:13">
      <c r="A166" s="65">
        <v>157</v>
      </c>
      <c r="B166" s="117" t="s">
        <v>791</v>
      </c>
      <c r="C166" s="120">
        <v>85.6</v>
      </c>
      <c r="D166" s="118">
        <v>85.916666666666671</v>
      </c>
      <c r="E166" s="118">
        <v>84.833333333333343</v>
      </c>
      <c r="F166" s="118">
        <v>84.066666666666677</v>
      </c>
      <c r="G166" s="118">
        <v>82.983333333333348</v>
      </c>
      <c r="H166" s="118">
        <v>86.683333333333337</v>
      </c>
      <c r="I166" s="118">
        <v>87.76666666666668</v>
      </c>
      <c r="J166" s="118">
        <v>88.533333333333331</v>
      </c>
      <c r="K166" s="117">
        <v>87</v>
      </c>
      <c r="L166" s="117">
        <v>85.15</v>
      </c>
      <c r="M166" s="117">
        <v>1.0323100000000001</v>
      </c>
    </row>
    <row r="167" spans="1:13">
      <c r="A167" s="65">
        <v>158</v>
      </c>
      <c r="B167" s="117" t="s">
        <v>71</v>
      </c>
      <c r="C167" s="120">
        <v>16.850000000000001</v>
      </c>
      <c r="D167" s="118">
        <v>16.866666666666671</v>
      </c>
      <c r="E167" s="118">
        <v>16.683333333333341</v>
      </c>
      <c r="F167" s="118">
        <v>16.516666666666669</v>
      </c>
      <c r="G167" s="118">
        <v>16.333333333333339</v>
      </c>
      <c r="H167" s="118">
        <v>17.033333333333342</v>
      </c>
      <c r="I167" s="118">
        <v>17.216666666666672</v>
      </c>
      <c r="J167" s="118">
        <v>17.383333333333344</v>
      </c>
      <c r="K167" s="117">
        <v>17.05</v>
      </c>
      <c r="L167" s="117">
        <v>16.7</v>
      </c>
      <c r="M167" s="117">
        <v>84.631379999999993</v>
      </c>
    </row>
    <row r="168" spans="1:13">
      <c r="A168" s="65">
        <v>159</v>
      </c>
      <c r="B168" s="117" t="s">
        <v>794</v>
      </c>
      <c r="C168" s="120">
        <v>287.14999999999998</v>
      </c>
      <c r="D168" s="118">
        <v>285.23333333333335</v>
      </c>
      <c r="E168" s="118">
        <v>280.9666666666667</v>
      </c>
      <c r="F168" s="118">
        <v>274.78333333333336</v>
      </c>
      <c r="G168" s="118">
        <v>270.51666666666671</v>
      </c>
      <c r="H168" s="118">
        <v>291.41666666666669</v>
      </c>
      <c r="I168" s="118">
        <v>295.68333333333334</v>
      </c>
      <c r="J168" s="118">
        <v>301.86666666666667</v>
      </c>
      <c r="K168" s="117">
        <v>289.5</v>
      </c>
      <c r="L168" s="117">
        <v>279.05</v>
      </c>
      <c r="M168" s="117">
        <v>3.31128</v>
      </c>
    </row>
    <row r="169" spans="1:13">
      <c r="A169" s="65">
        <v>160</v>
      </c>
      <c r="B169" s="117" t="s">
        <v>798</v>
      </c>
      <c r="C169" s="120">
        <v>946.25</v>
      </c>
      <c r="D169" s="118">
        <v>943.7166666666667</v>
      </c>
      <c r="E169" s="118">
        <v>924.43333333333339</v>
      </c>
      <c r="F169" s="118">
        <v>902.61666666666667</v>
      </c>
      <c r="G169" s="118">
        <v>883.33333333333337</v>
      </c>
      <c r="H169" s="118">
        <v>965.53333333333342</v>
      </c>
      <c r="I169" s="118">
        <v>984.81666666666672</v>
      </c>
      <c r="J169" s="118">
        <v>1006.6333333333334</v>
      </c>
      <c r="K169" s="117">
        <v>963</v>
      </c>
      <c r="L169" s="117">
        <v>921.9</v>
      </c>
      <c r="M169" s="117">
        <v>5.7569499999999998</v>
      </c>
    </row>
    <row r="170" spans="1:13">
      <c r="A170" s="65">
        <v>161</v>
      </c>
      <c r="B170" s="117" t="s">
        <v>2221</v>
      </c>
      <c r="C170" s="120">
        <v>514.29999999999995</v>
      </c>
      <c r="D170" s="118">
        <v>516.98333333333335</v>
      </c>
      <c r="E170" s="118">
        <v>509.26666666666665</v>
      </c>
      <c r="F170" s="118">
        <v>504.23333333333329</v>
      </c>
      <c r="G170" s="118">
        <v>496.51666666666659</v>
      </c>
      <c r="H170" s="118">
        <v>522.01666666666665</v>
      </c>
      <c r="I170" s="118">
        <v>529.73333333333335</v>
      </c>
      <c r="J170" s="118">
        <v>534.76666666666677</v>
      </c>
      <c r="K170" s="117">
        <v>524.70000000000005</v>
      </c>
      <c r="L170" s="117">
        <v>511.95</v>
      </c>
      <c r="M170" s="117">
        <v>1.5048999999999999</v>
      </c>
    </row>
    <row r="171" spans="1:13">
      <c r="A171" s="65">
        <v>162</v>
      </c>
      <c r="B171" s="117" t="s">
        <v>340</v>
      </c>
      <c r="C171" s="120">
        <v>708</v>
      </c>
      <c r="D171" s="118">
        <v>707.91666666666663</v>
      </c>
      <c r="E171" s="118">
        <v>701.83333333333326</v>
      </c>
      <c r="F171" s="118">
        <v>695.66666666666663</v>
      </c>
      <c r="G171" s="118">
        <v>689.58333333333326</v>
      </c>
      <c r="H171" s="118">
        <v>714.08333333333326</v>
      </c>
      <c r="I171" s="118">
        <v>720.16666666666652</v>
      </c>
      <c r="J171" s="118">
        <v>726.33333333333326</v>
      </c>
      <c r="K171" s="117">
        <v>714</v>
      </c>
      <c r="L171" s="117">
        <v>701.75</v>
      </c>
      <c r="M171" s="117">
        <v>6.2972200000000003</v>
      </c>
    </row>
    <row r="172" spans="1:13">
      <c r="A172" s="65">
        <v>163</v>
      </c>
      <c r="B172" s="117" t="s">
        <v>72</v>
      </c>
      <c r="C172" s="120">
        <v>511.1</v>
      </c>
      <c r="D172" s="118">
        <v>511.54999999999995</v>
      </c>
      <c r="E172" s="118">
        <v>508.34999999999991</v>
      </c>
      <c r="F172" s="118">
        <v>505.59999999999997</v>
      </c>
      <c r="G172" s="118">
        <v>502.39999999999992</v>
      </c>
      <c r="H172" s="118">
        <v>514.29999999999995</v>
      </c>
      <c r="I172" s="118">
        <v>517.5</v>
      </c>
      <c r="J172" s="118">
        <v>520.24999999999989</v>
      </c>
      <c r="K172" s="117">
        <v>514.75</v>
      </c>
      <c r="L172" s="117">
        <v>508.8</v>
      </c>
      <c r="M172" s="117">
        <v>4.5895700000000001</v>
      </c>
    </row>
    <row r="173" spans="1:13">
      <c r="A173" s="65">
        <v>164</v>
      </c>
      <c r="B173" s="117" t="s">
        <v>802</v>
      </c>
      <c r="C173" s="120">
        <v>702.85</v>
      </c>
      <c r="D173" s="118">
        <v>701.9</v>
      </c>
      <c r="E173" s="118">
        <v>694.94999999999993</v>
      </c>
      <c r="F173" s="118">
        <v>687.05</v>
      </c>
      <c r="G173" s="118">
        <v>680.09999999999991</v>
      </c>
      <c r="H173" s="118">
        <v>709.8</v>
      </c>
      <c r="I173" s="118">
        <v>716.75</v>
      </c>
      <c r="J173" s="118">
        <v>724.65</v>
      </c>
      <c r="K173" s="117">
        <v>708.85</v>
      </c>
      <c r="L173" s="117">
        <v>694</v>
      </c>
      <c r="M173" s="117">
        <v>1.77518</v>
      </c>
    </row>
    <row r="174" spans="1:13">
      <c r="A174" s="65">
        <v>165</v>
      </c>
      <c r="B174" s="117" t="s">
        <v>310</v>
      </c>
      <c r="C174" s="120">
        <v>88.8</v>
      </c>
      <c r="D174" s="118">
        <v>88.466666666666654</v>
      </c>
      <c r="E174" s="118">
        <v>87.433333333333309</v>
      </c>
      <c r="F174" s="118">
        <v>86.066666666666649</v>
      </c>
      <c r="G174" s="118">
        <v>85.033333333333303</v>
      </c>
      <c r="H174" s="118">
        <v>89.833333333333314</v>
      </c>
      <c r="I174" s="118">
        <v>90.866666666666646</v>
      </c>
      <c r="J174" s="118">
        <v>92.23333333333332</v>
      </c>
      <c r="K174" s="117">
        <v>89.5</v>
      </c>
      <c r="L174" s="117">
        <v>87.1</v>
      </c>
      <c r="M174" s="117">
        <v>1.7336800000000001</v>
      </c>
    </row>
    <row r="175" spans="1:13">
      <c r="A175" s="65">
        <v>166</v>
      </c>
      <c r="B175" s="117" t="s">
        <v>345</v>
      </c>
      <c r="C175" s="120">
        <v>111.3</v>
      </c>
      <c r="D175" s="118">
        <v>109.14999999999999</v>
      </c>
      <c r="E175" s="118">
        <v>103.89999999999998</v>
      </c>
      <c r="F175" s="118">
        <v>96.499999999999986</v>
      </c>
      <c r="G175" s="118">
        <v>91.249999999999972</v>
      </c>
      <c r="H175" s="118">
        <v>116.54999999999998</v>
      </c>
      <c r="I175" s="118">
        <v>121.80000000000001</v>
      </c>
      <c r="J175" s="118">
        <v>129.19999999999999</v>
      </c>
      <c r="K175" s="117">
        <v>114.4</v>
      </c>
      <c r="L175" s="117">
        <v>101.75</v>
      </c>
      <c r="M175" s="117">
        <v>123.50942999999999</v>
      </c>
    </row>
    <row r="176" spans="1:13">
      <c r="A176" s="65">
        <v>167</v>
      </c>
      <c r="B176" s="117" t="s">
        <v>805</v>
      </c>
      <c r="C176" s="120">
        <v>457.65</v>
      </c>
      <c r="D176" s="118">
        <v>460.75</v>
      </c>
      <c r="E176" s="118">
        <v>451.9</v>
      </c>
      <c r="F176" s="118">
        <v>446.15</v>
      </c>
      <c r="G176" s="118">
        <v>437.29999999999995</v>
      </c>
      <c r="H176" s="118">
        <v>466.5</v>
      </c>
      <c r="I176" s="118">
        <v>475.35</v>
      </c>
      <c r="J176" s="118">
        <v>481.1</v>
      </c>
      <c r="K176" s="117">
        <v>469.6</v>
      </c>
      <c r="L176" s="117">
        <v>455</v>
      </c>
      <c r="M176" s="117">
        <v>12.749599999999999</v>
      </c>
    </row>
    <row r="177" spans="1:13">
      <c r="A177" s="65">
        <v>168</v>
      </c>
      <c r="B177" s="117" t="s">
        <v>73</v>
      </c>
      <c r="C177" s="120">
        <v>807.05</v>
      </c>
      <c r="D177" s="118">
        <v>805.56666666666661</v>
      </c>
      <c r="E177" s="118">
        <v>798.78333333333319</v>
      </c>
      <c r="F177" s="118">
        <v>790.51666666666654</v>
      </c>
      <c r="G177" s="118">
        <v>783.73333333333312</v>
      </c>
      <c r="H177" s="118">
        <v>813.83333333333326</v>
      </c>
      <c r="I177" s="118">
        <v>820.61666666666656</v>
      </c>
      <c r="J177" s="118">
        <v>828.88333333333333</v>
      </c>
      <c r="K177" s="117">
        <v>812.35</v>
      </c>
      <c r="L177" s="117">
        <v>797.3</v>
      </c>
      <c r="M177" s="117">
        <v>12.67215</v>
      </c>
    </row>
    <row r="178" spans="1:13">
      <c r="A178" s="65">
        <v>169</v>
      </c>
      <c r="B178" s="117" t="s">
        <v>808</v>
      </c>
      <c r="C178" s="120">
        <v>132.1</v>
      </c>
      <c r="D178" s="118">
        <v>131.93333333333334</v>
      </c>
      <c r="E178" s="118">
        <v>130.86666666666667</v>
      </c>
      <c r="F178" s="118">
        <v>129.63333333333333</v>
      </c>
      <c r="G178" s="118">
        <v>128.56666666666666</v>
      </c>
      <c r="H178" s="118">
        <v>133.16666666666669</v>
      </c>
      <c r="I178" s="118">
        <v>134.23333333333335</v>
      </c>
      <c r="J178" s="118">
        <v>135.4666666666667</v>
      </c>
      <c r="K178" s="117">
        <v>133</v>
      </c>
      <c r="L178" s="117">
        <v>130.69999999999999</v>
      </c>
      <c r="M178" s="117">
        <v>1.82816</v>
      </c>
    </row>
    <row r="179" spans="1:13">
      <c r="A179" s="65">
        <v>170</v>
      </c>
      <c r="B179" s="117" t="s">
        <v>812</v>
      </c>
      <c r="C179" s="120">
        <v>150.9</v>
      </c>
      <c r="D179" s="118">
        <v>148.66666666666666</v>
      </c>
      <c r="E179" s="118">
        <v>145.33333333333331</v>
      </c>
      <c r="F179" s="118">
        <v>139.76666666666665</v>
      </c>
      <c r="G179" s="118">
        <v>136.43333333333331</v>
      </c>
      <c r="H179" s="118">
        <v>154.23333333333332</v>
      </c>
      <c r="I179" s="118">
        <v>157.56666666666663</v>
      </c>
      <c r="J179" s="118">
        <v>163.13333333333333</v>
      </c>
      <c r="K179" s="117">
        <v>152</v>
      </c>
      <c r="L179" s="117">
        <v>143.1</v>
      </c>
      <c r="M179" s="117">
        <v>2.7977799999999999</v>
      </c>
    </row>
    <row r="180" spans="1:13">
      <c r="A180" s="65">
        <v>171</v>
      </c>
      <c r="B180" s="117" t="s">
        <v>818</v>
      </c>
      <c r="C180" s="120">
        <v>267.45</v>
      </c>
      <c r="D180" s="118">
        <v>263.81666666666666</v>
      </c>
      <c r="E180" s="118">
        <v>259.0333333333333</v>
      </c>
      <c r="F180" s="118">
        <v>250.61666666666665</v>
      </c>
      <c r="G180" s="118">
        <v>245.83333333333329</v>
      </c>
      <c r="H180" s="118">
        <v>272.23333333333335</v>
      </c>
      <c r="I180" s="118">
        <v>277.01666666666677</v>
      </c>
      <c r="J180" s="118">
        <v>285.43333333333334</v>
      </c>
      <c r="K180" s="117">
        <v>268.60000000000002</v>
      </c>
      <c r="L180" s="117">
        <v>255.4</v>
      </c>
      <c r="M180" s="117">
        <v>13.50845</v>
      </c>
    </row>
    <row r="181" spans="1:13">
      <c r="A181" s="65">
        <v>172</v>
      </c>
      <c r="B181" s="117" t="s">
        <v>308</v>
      </c>
      <c r="C181" s="120">
        <v>98.65</v>
      </c>
      <c r="D181" s="118">
        <v>98.183333333333337</v>
      </c>
      <c r="E181" s="118">
        <v>97.366666666666674</v>
      </c>
      <c r="F181" s="118">
        <v>96.083333333333343</v>
      </c>
      <c r="G181" s="118">
        <v>95.26666666666668</v>
      </c>
      <c r="H181" s="118">
        <v>99.466666666666669</v>
      </c>
      <c r="I181" s="118">
        <v>100.28333333333333</v>
      </c>
      <c r="J181" s="118">
        <v>101.56666666666666</v>
      </c>
      <c r="K181" s="117">
        <v>99</v>
      </c>
      <c r="L181" s="117">
        <v>96.9</v>
      </c>
      <c r="M181" s="117">
        <v>8.1885300000000001</v>
      </c>
    </row>
    <row r="182" spans="1:13">
      <c r="A182" s="65">
        <v>173</v>
      </c>
      <c r="B182" s="117" t="s">
        <v>181</v>
      </c>
      <c r="C182" s="120">
        <v>7040.15</v>
      </c>
      <c r="D182" s="118">
        <v>7043.0333333333328</v>
      </c>
      <c r="E182" s="118">
        <v>6960.1166666666659</v>
      </c>
      <c r="F182" s="118">
        <v>6880.083333333333</v>
      </c>
      <c r="G182" s="118">
        <v>6797.1666666666661</v>
      </c>
      <c r="H182" s="118">
        <v>7123.0666666666657</v>
      </c>
      <c r="I182" s="118">
        <v>7205.9833333333336</v>
      </c>
      <c r="J182" s="118">
        <v>7286.0166666666655</v>
      </c>
      <c r="K182" s="117">
        <v>7125.95</v>
      </c>
      <c r="L182" s="117">
        <v>6963</v>
      </c>
      <c r="M182" s="117">
        <v>0.27600999999999998</v>
      </c>
    </row>
    <row r="183" spans="1:13">
      <c r="A183" s="65">
        <v>174</v>
      </c>
      <c r="B183" s="117" t="s">
        <v>197</v>
      </c>
      <c r="C183" s="120">
        <v>169.75</v>
      </c>
      <c r="D183" s="118">
        <v>169.71666666666667</v>
      </c>
      <c r="E183" s="118">
        <v>167.53333333333333</v>
      </c>
      <c r="F183" s="118">
        <v>165.31666666666666</v>
      </c>
      <c r="G183" s="118">
        <v>163.13333333333333</v>
      </c>
      <c r="H183" s="118">
        <v>171.93333333333334</v>
      </c>
      <c r="I183" s="118">
        <v>174.11666666666667</v>
      </c>
      <c r="J183" s="118">
        <v>176.33333333333334</v>
      </c>
      <c r="K183" s="117">
        <v>171.9</v>
      </c>
      <c r="L183" s="117">
        <v>167.5</v>
      </c>
      <c r="M183" s="117">
        <v>1.57569</v>
      </c>
    </row>
    <row r="184" spans="1:13">
      <c r="A184" s="65">
        <v>175</v>
      </c>
      <c r="B184" s="117" t="s">
        <v>826</v>
      </c>
      <c r="C184" s="120">
        <v>524.9</v>
      </c>
      <c r="D184" s="118">
        <v>521.4666666666667</v>
      </c>
      <c r="E184" s="118">
        <v>515.43333333333339</v>
      </c>
      <c r="F184" s="118">
        <v>505.9666666666667</v>
      </c>
      <c r="G184" s="118">
        <v>499.93333333333339</v>
      </c>
      <c r="H184" s="118">
        <v>530.93333333333339</v>
      </c>
      <c r="I184" s="118">
        <v>536.9666666666667</v>
      </c>
      <c r="J184" s="118">
        <v>546.43333333333339</v>
      </c>
      <c r="K184" s="117">
        <v>527.5</v>
      </c>
      <c r="L184" s="117">
        <v>512</v>
      </c>
      <c r="M184" s="117">
        <v>0.58947000000000005</v>
      </c>
    </row>
    <row r="185" spans="1:13">
      <c r="A185" s="65">
        <v>176</v>
      </c>
      <c r="B185" s="117" t="s">
        <v>828</v>
      </c>
      <c r="C185" s="120">
        <v>1006.1</v>
      </c>
      <c r="D185" s="118">
        <v>1003.85</v>
      </c>
      <c r="E185" s="118">
        <v>983.90000000000009</v>
      </c>
      <c r="F185" s="118">
        <v>961.7</v>
      </c>
      <c r="G185" s="118">
        <v>941.75000000000011</v>
      </c>
      <c r="H185" s="118">
        <v>1026.0500000000002</v>
      </c>
      <c r="I185" s="118">
        <v>1046</v>
      </c>
      <c r="J185" s="118">
        <v>1068.2</v>
      </c>
      <c r="K185" s="117">
        <v>1023.8</v>
      </c>
      <c r="L185" s="117">
        <v>981.65</v>
      </c>
      <c r="M185" s="117">
        <v>1.0120800000000001</v>
      </c>
    </row>
    <row r="186" spans="1:13">
      <c r="A186" s="65">
        <v>177</v>
      </c>
      <c r="B186" s="117" t="s">
        <v>830</v>
      </c>
      <c r="C186" s="120">
        <v>135.69999999999999</v>
      </c>
      <c r="D186" s="118">
        <v>133</v>
      </c>
      <c r="E186" s="118">
        <v>128.69999999999999</v>
      </c>
      <c r="F186" s="118">
        <v>121.69999999999999</v>
      </c>
      <c r="G186" s="118">
        <v>117.39999999999998</v>
      </c>
      <c r="H186" s="118">
        <v>140</v>
      </c>
      <c r="I186" s="118">
        <v>144.30000000000001</v>
      </c>
      <c r="J186" s="118">
        <v>151.30000000000001</v>
      </c>
      <c r="K186" s="117">
        <v>137.30000000000001</v>
      </c>
      <c r="L186" s="117">
        <v>126</v>
      </c>
      <c r="M186" s="117">
        <v>23.56439</v>
      </c>
    </row>
    <row r="187" spans="1:13">
      <c r="A187" s="65">
        <v>178</v>
      </c>
      <c r="B187" s="117" t="s">
        <v>831</v>
      </c>
      <c r="C187" s="120">
        <v>875.45</v>
      </c>
      <c r="D187" s="118">
        <v>879.98333333333323</v>
      </c>
      <c r="E187" s="118">
        <v>870.46666666666647</v>
      </c>
      <c r="F187" s="118">
        <v>865.48333333333323</v>
      </c>
      <c r="G187" s="118">
        <v>855.96666666666647</v>
      </c>
      <c r="H187" s="118">
        <v>884.96666666666647</v>
      </c>
      <c r="I187" s="118">
        <v>894.48333333333312</v>
      </c>
      <c r="J187" s="118">
        <v>899.46666666666647</v>
      </c>
      <c r="K187" s="117">
        <v>889.5</v>
      </c>
      <c r="L187" s="117">
        <v>875</v>
      </c>
      <c r="M187" s="117">
        <v>0.11899999999999999</v>
      </c>
    </row>
    <row r="188" spans="1:13">
      <c r="A188" s="65">
        <v>179</v>
      </c>
      <c r="B188" s="117" t="s">
        <v>2414</v>
      </c>
      <c r="C188" s="120">
        <v>8.0500000000000007</v>
      </c>
      <c r="D188" s="118">
        <v>8.0499999999999989</v>
      </c>
      <c r="E188" s="118">
        <v>7.8999999999999986</v>
      </c>
      <c r="F188" s="118">
        <v>7.75</v>
      </c>
      <c r="G188" s="118">
        <v>7.6</v>
      </c>
      <c r="H188" s="118">
        <v>8.1999999999999975</v>
      </c>
      <c r="I188" s="118">
        <v>8.35</v>
      </c>
      <c r="J188" s="118">
        <v>8.4999999999999964</v>
      </c>
      <c r="K188" s="117">
        <v>8.1999999999999993</v>
      </c>
      <c r="L188" s="117">
        <v>7.9</v>
      </c>
      <c r="M188" s="117">
        <v>16.16142</v>
      </c>
    </row>
    <row r="189" spans="1:13">
      <c r="A189" s="65">
        <v>180</v>
      </c>
      <c r="B189" s="117" t="s">
        <v>836</v>
      </c>
      <c r="C189" s="120">
        <v>25.6</v>
      </c>
      <c r="D189" s="118">
        <v>25.900000000000002</v>
      </c>
      <c r="E189" s="118">
        <v>24.500000000000004</v>
      </c>
      <c r="F189" s="118">
        <v>23.400000000000002</v>
      </c>
      <c r="G189" s="118">
        <v>22.000000000000004</v>
      </c>
      <c r="H189" s="118">
        <v>27.000000000000004</v>
      </c>
      <c r="I189" s="118">
        <v>28.400000000000002</v>
      </c>
      <c r="J189" s="118">
        <v>29.500000000000004</v>
      </c>
      <c r="K189" s="117">
        <v>27.3</v>
      </c>
      <c r="L189" s="117">
        <v>24.8</v>
      </c>
      <c r="M189" s="117">
        <v>2.2828900000000001</v>
      </c>
    </row>
    <row r="190" spans="1:13">
      <c r="A190" s="65">
        <v>181</v>
      </c>
      <c r="B190" s="117" t="s">
        <v>838</v>
      </c>
      <c r="C190" s="120">
        <v>684.4</v>
      </c>
      <c r="D190" s="118">
        <v>683.13333333333333</v>
      </c>
      <c r="E190" s="118">
        <v>671.26666666666665</v>
      </c>
      <c r="F190" s="118">
        <v>658.13333333333333</v>
      </c>
      <c r="G190" s="118">
        <v>646.26666666666665</v>
      </c>
      <c r="H190" s="118">
        <v>696.26666666666665</v>
      </c>
      <c r="I190" s="118">
        <v>708.13333333333321</v>
      </c>
      <c r="J190" s="118">
        <v>721.26666666666665</v>
      </c>
      <c r="K190" s="117">
        <v>695</v>
      </c>
      <c r="L190" s="117">
        <v>670</v>
      </c>
      <c r="M190" s="117">
        <v>6.9010000000000002E-2</v>
      </c>
    </row>
    <row r="191" spans="1:13">
      <c r="A191" s="65">
        <v>182</v>
      </c>
      <c r="B191" s="117" t="s">
        <v>74</v>
      </c>
      <c r="C191" s="120">
        <v>727.85</v>
      </c>
      <c r="D191" s="118">
        <v>725</v>
      </c>
      <c r="E191" s="118">
        <v>720.5</v>
      </c>
      <c r="F191" s="118">
        <v>713.15</v>
      </c>
      <c r="G191" s="118">
        <v>708.65</v>
      </c>
      <c r="H191" s="118">
        <v>732.35</v>
      </c>
      <c r="I191" s="118">
        <v>736.85</v>
      </c>
      <c r="J191" s="118">
        <v>744.2</v>
      </c>
      <c r="K191" s="117">
        <v>729.5</v>
      </c>
      <c r="L191" s="117">
        <v>717.65</v>
      </c>
      <c r="M191" s="117">
        <v>11.94157</v>
      </c>
    </row>
    <row r="192" spans="1:13">
      <c r="A192" s="65">
        <v>183</v>
      </c>
      <c r="B192" s="117" t="s">
        <v>843</v>
      </c>
      <c r="C192" s="120">
        <v>14.15</v>
      </c>
      <c r="D192" s="118">
        <v>14.100000000000001</v>
      </c>
      <c r="E192" s="118">
        <v>13.650000000000002</v>
      </c>
      <c r="F192" s="118">
        <v>13.15</v>
      </c>
      <c r="G192" s="118">
        <v>12.700000000000001</v>
      </c>
      <c r="H192" s="118">
        <v>14.600000000000003</v>
      </c>
      <c r="I192" s="118">
        <v>15.050000000000002</v>
      </c>
      <c r="J192" s="118">
        <v>15.550000000000004</v>
      </c>
      <c r="K192" s="117">
        <v>14.55</v>
      </c>
      <c r="L192" s="117">
        <v>13.6</v>
      </c>
      <c r="M192" s="117">
        <v>61.389569999999999</v>
      </c>
    </row>
    <row r="193" spans="1:13">
      <c r="A193" s="65">
        <v>184</v>
      </c>
      <c r="B193" s="117" t="s">
        <v>848</v>
      </c>
      <c r="C193" s="120">
        <v>20.85</v>
      </c>
      <c r="D193" s="118">
        <v>21.083333333333332</v>
      </c>
      <c r="E193" s="118">
        <v>20.566666666666663</v>
      </c>
      <c r="F193" s="118">
        <v>20.283333333333331</v>
      </c>
      <c r="G193" s="118">
        <v>19.766666666666662</v>
      </c>
      <c r="H193" s="118">
        <v>21.366666666666664</v>
      </c>
      <c r="I193" s="118">
        <v>21.883333333333336</v>
      </c>
      <c r="J193" s="118">
        <v>22.166666666666664</v>
      </c>
      <c r="K193" s="117">
        <v>21.6</v>
      </c>
      <c r="L193" s="117">
        <v>20.8</v>
      </c>
      <c r="M193" s="117">
        <v>4.2365500000000003</v>
      </c>
    </row>
    <row r="194" spans="1:13">
      <c r="A194" s="65">
        <v>185</v>
      </c>
      <c r="B194" s="117" t="s">
        <v>75</v>
      </c>
      <c r="C194" s="120">
        <v>1009.05</v>
      </c>
      <c r="D194" s="118">
        <v>1015</v>
      </c>
      <c r="E194" s="118">
        <v>1000.05</v>
      </c>
      <c r="F194" s="118">
        <v>991.05</v>
      </c>
      <c r="G194" s="118">
        <v>976.09999999999991</v>
      </c>
      <c r="H194" s="118">
        <v>1024</v>
      </c>
      <c r="I194" s="118">
        <v>1038.95</v>
      </c>
      <c r="J194" s="118">
        <v>1047.95</v>
      </c>
      <c r="K194" s="117">
        <v>1029.95</v>
      </c>
      <c r="L194" s="117">
        <v>1006</v>
      </c>
      <c r="M194" s="117">
        <v>15.880470000000001</v>
      </c>
    </row>
    <row r="195" spans="1:13">
      <c r="A195" s="65">
        <v>186</v>
      </c>
      <c r="B195" s="117" t="s">
        <v>76</v>
      </c>
      <c r="C195" s="120">
        <v>1884.05</v>
      </c>
      <c r="D195" s="118">
        <v>1881.05</v>
      </c>
      <c r="E195" s="118">
        <v>1874.1</v>
      </c>
      <c r="F195" s="118">
        <v>1864.1499999999999</v>
      </c>
      <c r="G195" s="118">
        <v>1857.1999999999998</v>
      </c>
      <c r="H195" s="118">
        <v>1891</v>
      </c>
      <c r="I195" s="118">
        <v>1897.9500000000003</v>
      </c>
      <c r="J195" s="118">
        <v>1907.9</v>
      </c>
      <c r="K195" s="117">
        <v>1888</v>
      </c>
      <c r="L195" s="117">
        <v>1871.1</v>
      </c>
      <c r="M195" s="117">
        <v>18.457370000000001</v>
      </c>
    </row>
    <row r="196" spans="1:13">
      <c r="A196" s="65">
        <v>187</v>
      </c>
      <c r="B196" s="117" t="s">
        <v>77</v>
      </c>
      <c r="C196" s="120">
        <v>2128.1999999999998</v>
      </c>
      <c r="D196" s="118">
        <v>2122.5499999999997</v>
      </c>
      <c r="E196" s="118">
        <v>2115.0999999999995</v>
      </c>
      <c r="F196" s="118">
        <v>2101.9999999999995</v>
      </c>
      <c r="G196" s="118">
        <v>2094.5499999999993</v>
      </c>
      <c r="H196" s="118">
        <v>2135.6499999999996</v>
      </c>
      <c r="I196" s="118">
        <v>2143.0999999999995</v>
      </c>
      <c r="J196" s="118">
        <v>2156.1999999999998</v>
      </c>
      <c r="K196" s="117">
        <v>2130</v>
      </c>
      <c r="L196" s="117">
        <v>2109.4499999999998</v>
      </c>
      <c r="M196" s="117">
        <v>17.633649999999999</v>
      </c>
    </row>
    <row r="197" spans="1:13">
      <c r="A197" s="65">
        <v>188</v>
      </c>
      <c r="B197" s="117" t="s">
        <v>78</v>
      </c>
      <c r="C197" s="120">
        <v>24.55</v>
      </c>
      <c r="D197" s="118">
        <v>24.483333333333334</v>
      </c>
      <c r="E197" s="118">
        <v>24.266666666666669</v>
      </c>
      <c r="F197" s="118">
        <v>23.983333333333334</v>
      </c>
      <c r="G197" s="118">
        <v>23.766666666666669</v>
      </c>
      <c r="H197" s="118">
        <v>24.766666666666669</v>
      </c>
      <c r="I197" s="118">
        <v>24.983333333333338</v>
      </c>
      <c r="J197" s="118">
        <v>25.266666666666669</v>
      </c>
      <c r="K197" s="117">
        <v>24.7</v>
      </c>
      <c r="L197" s="117">
        <v>24.2</v>
      </c>
      <c r="M197" s="117">
        <v>28.02205</v>
      </c>
    </row>
    <row r="198" spans="1:13">
      <c r="A198" s="65">
        <v>189</v>
      </c>
      <c r="B198" s="117" t="s">
        <v>856</v>
      </c>
      <c r="C198" s="120">
        <v>2195.5</v>
      </c>
      <c r="D198" s="118">
        <v>2210.1666666666665</v>
      </c>
      <c r="E198" s="118">
        <v>2175.333333333333</v>
      </c>
      <c r="F198" s="118">
        <v>2155.1666666666665</v>
      </c>
      <c r="G198" s="118">
        <v>2120.333333333333</v>
      </c>
      <c r="H198" s="118">
        <v>2230.333333333333</v>
      </c>
      <c r="I198" s="118">
        <v>2265.1666666666661</v>
      </c>
      <c r="J198" s="118">
        <v>2285.333333333333</v>
      </c>
      <c r="K198" s="117">
        <v>2245</v>
      </c>
      <c r="L198" s="117">
        <v>2190</v>
      </c>
      <c r="M198" s="117">
        <v>2.1262599999999998</v>
      </c>
    </row>
    <row r="199" spans="1:13">
      <c r="A199" s="65">
        <v>190</v>
      </c>
      <c r="B199" s="117" t="s">
        <v>857</v>
      </c>
      <c r="C199" s="120">
        <v>176.55</v>
      </c>
      <c r="D199" s="118">
        <v>177.78333333333333</v>
      </c>
      <c r="E199" s="118">
        <v>172.76666666666665</v>
      </c>
      <c r="F199" s="118">
        <v>168.98333333333332</v>
      </c>
      <c r="G199" s="118">
        <v>163.96666666666664</v>
      </c>
      <c r="H199" s="118">
        <v>181.56666666666666</v>
      </c>
      <c r="I199" s="118">
        <v>186.58333333333337</v>
      </c>
      <c r="J199" s="118">
        <v>190.36666666666667</v>
      </c>
      <c r="K199" s="117">
        <v>182.8</v>
      </c>
      <c r="L199" s="117">
        <v>174</v>
      </c>
      <c r="M199" s="117">
        <v>3.8817300000000001</v>
      </c>
    </row>
    <row r="200" spans="1:13">
      <c r="A200" s="65">
        <v>191</v>
      </c>
      <c r="B200" s="117" t="s">
        <v>860</v>
      </c>
      <c r="C200" s="120">
        <v>492.45</v>
      </c>
      <c r="D200" s="118">
        <v>494.8</v>
      </c>
      <c r="E200" s="118">
        <v>486.65000000000003</v>
      </c>
      <c r="F200" s="118">
        <v>480.85</v>
      </c>
      <c r="G200" s="118">
        <v>472.70000000000005</v>
      </c>
      <c r="H200" s="118">
        <v>500.6</v>
      </c>
      <c r="I200" s="118">
        <v>508.75</v>
      </c>
      <c r="J200" s="118">
        <v>514.54999999999995</v>
      </c>
      <c r="K200" s="117">
        <v>502.95</v>
      </c>
      <c r="L200" s="117">
        <v>489</v>
      </c>
      <c r="M200" s="117">
        <v>0.21973000000000001</v>
      </c>
    </row>
    <row r="201" spans="1:13">
      <c r="A201" s="65">
        <v>192</v>
      </c>
      <c r="B201" s="117" t="s">
        <v>79</v>
      </c>
      <c r="C201" s="120">
        <v>2740.35</v>
      </c>
      <c r="D201" s="118">
        <v>2732.9166666666665</v>
      </c>
      <c r="E201" s="118">
        <v>2707.3833333333332</v>
      </c>
      <c r="F201" s="118">
        <v>2674.4166666666665</v>
      </c>
      <c r="G201" s="118">
        <v>2648.8833333333332</v>
      </c>
      <c r="H201" s="118">
        <v>2765.8833333333332</v>
      </c>
      <c r="I201" s="118">
        <v>2791.416666666667</v>
      </c>
      <c r="J201" s="118">
        <v>2824.3833333333332</v>
      </c>
      <c r="K201" s="117">
        <v>2758.45</v>
      </c>
      <c r="L201" s="117">
        <v>2699.95</v>
      </c>
      <c r="M201" s="117">
        <v>6.7484000000000002</v>
      </c>
    </row>
    <row r="202" spans="1:13">
      <c r="A202" s="65">
        <v>193</v>
      </c>
      <c r="B202" s="117" t="s">
        <v>80</v>
      </c>
      <c r="C202" s="120">
        <v>346.05</v>
      </c>
      <c r="D202" s="118">
        <v>346.13333333333338</v>
      </c>
      <c r="E202" s="118">
        <v>341.11666666666679</v>
      </c>
      <c r="F202" s="118">
        <v>336.18333333333339</v>
      </c>
      <c r="G202" s="118">
        <v>331.1666666666668</v>
      </c>
      <c r="H202" s="118">
        <v>351.06666666666678</v>
      </c>
      <c r="I202" s="118">
        <v>356.08333333333331</v>
      </c>
      <c r="J202" s="118">
        <v>361.01666666666677</v>
      </c>
      <c r="K202" s="117">
        <v>351.15</v>
      </c>
      <c r="L202" s="117">
        <v>341.2</v>
      </c>
      <c r="M202" s="117">
        <v>12.468730000000001</v>
      </c>
    </row>
    <row r="203" spans="1:13">
      <c r="A203" s="65">
        <v>194</v>
      </c>
      <c r="B203" s="117" t="s">
        <v>865</v>
      </c>
      <c r="C203" s="120">
        <v>23.1</v>
      </c>
      <c r="D203" s="118">
        <v>23.3</v>
      </c>
      <c r="E203" s="118">
        <v>22.75</v>
      </c>
      <c r="F203" s="118">
        <v>22.4</v>
      </c>
      <c r="G203" s="118">
        <v>21.849999999999998</v>
      </c>
      <c r="H203" s="118">
        <v>23.650000000000002</v>
      </c>
      <c r="I203" s="118">
        <v>24.200000000000006</v>
      </c>
      <c r="J203" s="118">
        <v>24.550000000000004</v>
      </c>
      <c r="K203" s="117">
        <v>23.85</v>
      </c>
      <c r="L203" s="117">
        <v>22.95</v>
      </c>
      <c r="M203" s="117">
        <v>23.50581</v>
      </c>
    </row>
    <row r="204" spans="1:13">
      <c r="A204" s="65">
        <v>195</v>
      </c>
      <c r="B204" s="117" t="s">
        <v>872</v>
      </c>
      <c r="C204" s="120">
        <v>176.45</v>
      </c>
      <c r="D204" s="118">
        <v>177.81666666666669</v>
      </c>
      <c r="E204" s="118">
        <v>173.13333333333338</v>
      </c>
      <c r="F204" s="118">
        <v>169.81666666666669</v>
      </c>
      <c r="G204" s="118">
        <v>165.13333333333338</v>
      </c>
      <c r="H204" s="118">
        <v>181.13333333333338</v>
      </c>
      <c r="I204" s="118">
        <v>185.81666666666672</v>
      </c>
      <c r="J204" s="118">
        <v>189.13333333333338</v>
      </c>
      <c r="K204" s="117">
        <v>182.5</v>
      </c>
      <c r="L204" s="117">
        <v>174.5</v>
      </c>
      <c r="M204" s="117">
        <v>1.41334</v>
      </c>
    </row>
    <row r="205" spans="1:13">
      <c r="A205" s="65">
        <v>196</v>
      </c>
      <c r="B205" s="117" t="s">
        <v>81</v>
      </c>
      <c r="C205" s="120">
        <v>195.55</v>
      </c>
      <c r="D205" s="118">
        <v>195.58333333333334</v>
      </c>
      <c r="E205" s="118">
        <v>193.56666666666669</v>
      </c>
      <c r="F205" s="118">
        <v>191.58333333333334</v>
      </c>
      <c r="G205" s="118">
        <v>189.56666666666669</v>
      </c>
      <c r="H205" s="118">
        <v>197.56666666666669</v>
      </c>
      <c r="I205" s="118">
        <v>199.58333333333334</v>
      </c>
      <c r="J205" s="118">
        <v>201.56666666666669</v>
      </c>
      <c r="K205" s="117">
        <v>197.6</v>
      </c>
      <c r="L205" s="117">
        <v>193.6</v>
      </c>
      <c r="M205" s="117">
        <v>100.50458</v>
      </c>
    </row>
    <row r="206" spans="1:13">
      <c r="A206" s="65">
        <v>197</v>
      </c>
      <c r="B206" s="117" t="s">
        <v>876</v>
      </c>
      <c r="C206" s="120">
        <v>49.3</v>
      </c>
      <c r="D206" s="118">
        <v>49.65</v>
      </c>
      <c r="E206" s="118">
        <v>48.699999999999996</v>
      </c>
      <c r="F206" s="118">
        <v>48.099999999999994</v>
      </c>
      <c r="G206" s="118">
        <v>47.149999999999991</v>
      </c>
      <c r="H206" s="118">
        <v>50.25</v>
      </c>
      <c r="I206" s="118">
        <v>51.2</v>
      </c>
      <c r="J206" s="118">
        <v>51.800000000000004</v>
      </c>
      <c r="K206" s="117">
        <v>50.6</v>
      </c>
      <c r="L206" s="117">
        <v>49.05</v>
      </c>
      <c r="M206" s="117">
        <v>6.2262599999999999</v>
      </c>
    </row>
    <row r="207" spans="1:13">
      <c r="A207" s="65">
        <v>198</v>
      </c>
      <c r="B207" s="117" t="s">
        <v>82</v>
      </c>
      <c r="C207" s="120">
        <v>249.85</v>
      </c>
      <c r="D207" s="118">
        <v>248.98333333333335</v>
      </c>
      <c r="E207" s="118">
        <v>246.56666666666669</v>
      </c>
      <c r="F207" s="118">
        <v>243.28333333333333</v>
      </c>
      <c r="G207" s="118">
        <v>240.86666666666667</v>
      </c>
      <c r="H207" s="118">
        <v>252.26666666666671</v>
      </c>
      <c r="I207" s="118">
        <v>254.68333333333334</v>
      </c>
      <c r="J207" s="118">
        <v>257.9666666666667</v>
      </c>
      <c r="K207" s="117">
        <v>251.4</v>
      </c>
      <c r="L207" s="117">
        <v>245.7</v>
      </c>
      <c r="M207" s="117">
        <v>37.802599999999998</v>
      </c>
    </row>
    <row r="208" spans="1:13">
      <c r="A208" s="65">
        <v>199</v>
      </c>
      <c r="B208" s="117" t="s">
        <v>83</v>
      </c>
      <c r="C208" s="120">
        <v>1701.6</v>
      </c>
      <c r="D208" s="118">
        <v>1704.8999999999999</v>
      </c>
      <c r="E208" s="118">
        <v>1691.7999999999997</v>
      </c>
      <c r="F208" s="118">
        <v>1681.9999999999998</v>
      </c>
      <c r="G208" s="118">
        <v>1668.8999999999996</v>
      </c>
      <c r="H208" s="118">
        <v>1714.6999999999998</v>
      </c>
      <c r="I208" s="118">
        <v>1727.7999999999997</v>
      </c>
      <c r="J208" s="118">
        <v>1737.6</v>
      </c>
      <c r="K208" s="117">
        <v>1718</v>
      </c>
      <c r="L208" s="117">
        <v>1695.1</v>
      </c>
      <c r="M208" s="117">
        <v>14.19614</v>
      </c>
    </row>
    <row r="209" spans="1:13">
      <c r="A209" s="65">
        <v>200</v>
      </c>
      <c r="B209" s="117" t="s">
        <v>84</v>
      </c>
      <c r="C209" s="120">
        <v>267.25</v>
      </c>
      <c r="D209" s="118">
        <v>267.53333333333336</v>
      </c>
      <c r="E209" s="118">
        <v>265.56666666666672</v>
      </c>
      <c r="F209" s="118">
        <v>263.88333333333338</v>
      </c>
      <c r="G209" s="118">
        <v>261.91666666666674</v>
      </c>
      <c r="H209" s="118">
        <v>269.2166666666667</v>
      </c>
      <c r="I209" s="118">
        <v>271.18333333333328</v>
      </c>
      <c r="J209" s="118">
        <v>272.86666666666667</v>
      </c>
      <c r="K209" s="117">
        <v>269.5</v>
      </c>
      <c r="L209" s="117">
        <v>265.85000000000002</v>
      </c>
      <c r="M209" s="117">
        <v>5.0987299999999998</v>
      </c>
    </row>
    <row r="210" spans="1:13">
      <c r="A210" s="65">
        <v>201</v>
      </c>
      <c r="B210" s="117" t="s">
        <v>891</v>
      </c>
      <c r="C210" s="120">
        <v>21998.799999999999</v>
      </c>
      <c r="D210" s="118">
        <v>21966.316666666666</v>
      </c>
      <c r="E210" s="118">
        <v>21782.48333333333</v>
      </c>
      <c r="F210" s="118">
        <v>21566.166666666664</v>
      </c>
      <c r="G210" s="118">
        <v>21382.333333333328</v>
      </c>
      <c r="H210" s="118">
        <v>22182.633333333331</v>
      </c>
      <c r="I210" s="118">
        <v>22366.466666666667</v>
      </c>
      <c r="J210" s="118">
        <v>22582.783333333333</v>
      </c>
      <c r="K210" s="117">
        <v>22150.15</v>
      </c>
      <c r="L210" s="117">
        <v>21750</v>
      </c>
      <c r="M210" s="117">
        <v>8.6599999999999993E-3</v>
      </c>
    </row>
    <row r="211" spans="1:13">
      <c r="A211" s="65">
        <v>202</v>
      </c>
      <c r="B211" s="117" t="s">
        <v>1868</v>
      </c>
      <c r="C211" s="120">
        <v>119</v>
      </c>
      <c r="D211" s="118">
        <v>119.48333333333333</v>
      </c>
      <c r="E211" s="118">
        <v>118.01666666666667</v>
      </c>
      <c r="F211" s="118">
        <v>117.03333333333333</v>
      </c>
      <c r="G211" s="118">
        <v>115.56666666666666</v>
      </c>
      <c r="H211" s="118">
        <v>120.46666666666667</v>
      </c>
      <c r="I211" s="118">
        <v>121.93333333333334</v>
      </c>
      <c r="J211" s="118">
        <v>122.91666666666667</v>
      </c>
      <c r="K211" s="117">
        <v>120.95</v>
      </c>
      <c r="L211" s="117">
        <v>118.5</v>
      </c>
      <c r="M211" s="117">
        <v>1.74251</v>
      </c>
    </row>
    <row r="212" spans="1:13">
      <c r="A212" s="65">
        <v>203</v>
      </c>
      <c r="B212" s="117" t="s">
        <v>295</v>
      </c>
      <c r="C212" s="120">
        <v>233.1</v>
      </c>
      <c r="D212" s="118">
        <v>234.30000000000004</v>
      </c>
      <c r="E212" s="118">
        <v>227.60000000000008</v>
      </c>
      <c r="F212" s="118">
        <v>222.10000000000005</v>
      </c>
      <c r="G212" s="118">
        <v>215.40000000000009</v>
      </c>
      <c r="H212" s="118">
        <v>239.80000000000007</v>
      </c>
      <c r="I212" s="118">
        <v>246.50000000000006</v>
      </c>
      <c r="J212" s="118">
        <v>252.00000000000006</v>
      </c>
      <c r="K212" s="117">
        <v>241</v>
      </c>
      <c r="L212" s="117">
        <v>228.8</v>
      </c>
      <c r="M212" s="117">
        <v>0.63239999999999996</v>
      </c>
    </row>
    <row r="213" spans="1:13">
      <c r="A213" s="65">
        <v>204</v>
      </c>
      <c r="B213" s="117" t="s">
        <v>898</v>
      </c>
      <c r="C213" s="120">
        <v>43.65</v>
      </c>
      <c r="D213" s="118">
        <v>43.516666666666673</v>
      </c>
      <c r="E213" s="118">
        <v>42.833333333333343</v>
      </c>
      <c r="F213" s="118">
        <v>42.016666666666673</v>
      </c>
      <c r="G213" s="118">
        <v>41.333333333333343</v>
      </c>
      <c r="H213" s="118">
        <v>44.333333333333343</v>
      </c>
      <c r="I213" s="118">
        <v>45.016666666666666</v>
      </c>
      <c r="J213" s="118">
        <v>45.833333333333343</v>
      </c>
      <c r="K213" s="117">
        <v>44.2</v>
      </c>
      <c r="L213" s="117">
        <v>42.7</v>
      </c>
      <c r="M213" s="117">
        <v>0.98024999999999995</v>
      </c>
    </row>
    <row r="214" spans="1:13">
      <c r="A214" s="65">
        <v>205</v>
      </c>
      <c r="B214" s="117" t="s">
        <v>2048</v>
      </c>
      <c r="C214" s="120">
        <v>44.75</v>
      </c>
      <c r="D214" s="118">
        <v>44.833333333333336</v>
      </c>
      <c r="E214" s="118">
        <v>44.31666666666667</v>
      </c>
      <c r="F214" s="118">
        <v>43.883333333333333</v>
      </c>
      <c r="G214" s="118">
        <v>43.366666666666667</v>
      </c>
      <c r="H214" s="118">
        <v>45.266666666666673</v>
      </c>
      <c r="I214" s="118">
        <v>45.783333333333339</v>
      </c>
      <c r="J214" s="118">
        <v>46.216666666666676</v>
      </c>
      <c r="K214" s="117">
        <v>45.35</v>
      </c>
      <c r="L214" s="117">
        <v>44.4</v>
      </c>
      <c r="M214" s="117">
        <v>7.2506199999999996</v>
      </c>
    </row>
    <row r="215" spans="1:13">
      <c r="A215" s="65">
        <v>206</v>
      </c>
      <c r="B215" s="117" t="s">
        <v>85</v>
      </c>
      <c r="C215" s="120">
        <v>76.05</v>
      </c>
      <c r="D215" s="118">
        <v>76.633333333333326</v>
      </c>
      <c r="E215" s="118">
        <v>74.916666666666657</v>
      </c>
      <c r="F215" s="118">
        <v>73.783333333333331</v>
      </c>
      <c r="G215" s="118">
        <v>72.066666666666663</v>
      </c>
      <c r="H215" s="118">
        <v>77.766666666666652</v>
      </c>
      <c r="I215" s="118">
        <v>79.48333333333332</v>
      </c>
      <c r="J215" s="118">
        <v>80.616666666666646</v>
      </c>
      <c r="K215" s="117">
        <v>78.349999999999994</v>
      </c>
      <c r="L215" s="117">
        <v>75.5</v>
      </c>
      <c r="M215" s="117">
        <v>19.051089999999999</v>
      </c>
    </row>
    <row r="216" spans="1:13">
      <c r="A216" s="65">
        <v>207</v>
      </c>
      <c r="B216" s="117" t="s">
        <v>86</v>
      </c>
      <c r="C216" s="120">
        <v>702</v>
      </c>
      <c r="D216" s="118">
        <v>711.98333333333323</v>
      </c>
      <c r="E216" s="118">
        <v>688.01666666666642</v>
      </c>
      <c r="F216" s="118">
        <v>674.03333333333319</v>
      </c>
      <c r="G216" s="118">
        <v>650.06666666666638</v>
      </c>
      <c r="H216" s="118">
        <v>725.96666666666647</v>
      </c>
      <c r="I216" s="118">
        <v>749.93333333333339</v>
      </c>
      <c r="J216" s="118">
        <v>763.91666666666652</v>
      </c>
      <c r="K216" s="117">
        <v>735.95</v>
      </c>
      <c r="L216" s="117">
        <v>698</v>
      </c>
      <c r="M216" s="117">
        <v>101.13206</v>
      </c>
    </row>
    <row r="217" spans="1:13">
      <c r="A217" s="65">
        <v>208</v>
      </c>
      <c r="B217" s="117" t="s">
        <v>904</v>
      </c>
      <c r="C217" s="120">
        <v>283.3</v>
      </c>
      <c r="D217" s="118">
        <v>284.63333333333338</v>
      </c>
      <c r="E217" s="118">
        <v>280.46666666666675</v>
      </c>
      <c r="F217" s="118">
        <v>277.63333333333338</v>
      </c>
      <c r="G217" s="118">
        <v>273.46666666666675</v>
      </c>
      <c r="H217" s="118">
        <v>287.46666666666675</v>
      </c>
      <c r="I217" s="118">
        <v>291.63333333333338</v>
      </c>
      <c r="J217" s="118">
        <v>294.46666666666675</v>
      </c>
      <c r="K217" s="117">
        <v>288.8</v>
      </c>
      <c r="L217" s="117">
        <v>281.8</v>
      </c>
      <c r="M217" s="117">
        <v>2.7474500000000002</v>
      </c>
    </row>
    <row r="218" spans="1:13">
      <c r="A218" s="65">
        <v>209</v>
      </c>
      <c r="B218" s="117" t="s">
        <v>87</v>
      </c>
      <c r="C218" s="120">
        <v>370.6</v>
      </c>
      <c r="D218" s="118">
        <v>370.55</v>
      </c>
      <c r="E218" s="118">
        <v>367.70000000000005</v>
      </c>
      <c r="F218" s="118">
        <v>364.8</v>
      </c>
      <c r="G218" s="118">
        <v>361.95000000000005</v>
      </c>
      <c r="H218" s="118">
        <v>373.45000000000005</v>
      </c>
      <c r="I218" s="118">
        <v>376.30000000000007</v>
      </c>
      <c r="J218" s="118">
        <v>379.20000000000005</v>
      </c>
      <c r="K218" s="117">
        <v>373.4</v>
      </c>
      <c r="L218" s="117">
        <v>367.65</v>
      </c>
      <c r="M218" s="117">
        <v>161.43455</v>
      </c>
    </row>
    <row r="219" spans="1:13">
      <c r="A219" s="65">
        <v>210</v>
      </c>
      <c r="B219" s="117" t="s">
        <v>2197</v>
      </c>
      <c r="C219" s="120">
        <v>977.95</v>
      </c>
      <c r="D219" s="118">
        <v>971.51666666666677</v>
      </c>
      <c r="E219" s="118">
        <v>958.03333333333353</v>
      </c>
      <c r="F219" s="118">
        <v>938.11666666666679</v>
      </c>
      <c r="G219" s="118">
        <v>924.63333333333355</v>
      </c>
      <c r="H219" s="118">
        <v>991.43333333333351</v>
      </c>
      <c r="I219" s="118">
        <v>1004.9166666666669</v>
      </c>
      <c r="J219" s="118">
        <v>1024.8333333333335</v>
      </c>
      <c r="K219" s="117">
        <v>985</v>
      </c>
      <c r="L219" s="117">
        <v>951.6</v>
      </c>
      <c r="M219" s="117">
        <v>2.3670800000000001</v>
      </c>
    </row>
    <row r="220" spans="1:13">
      <c r="A220" s="65">
        <v>211</v>
      </c>
      <c r="B220" s="117" t="s">
        <v>1901</v>
      </c>
      <c r="C220" s="120">
        <v>342.25</v>
      </c>
      <c r="D220" s="118">
        <v>337.93333333333334</v>
      </c>
      <c r="E220" s="118">
        <v>326.9666666666667</v>
      </c>
      <c r="F220" s="118">
        <v>311.68333333333334</v>
      </c>
      <c r="G220" s="118">
        <v>300.7166666666667</v>
      </c>
      <c r="H220" s="118">
        <v>353.2166666666667</v>
      </c>
      <c r="I220" s="118">
        <v>364.18333333333328</v>
      </c>
      <c r="J220" s="118">
        <v>379.4666666666667</v>
      </c>
      <c r="K220" s="117">
        <v>348.9</v>
      </c>
      <c r="L220" s="117">
        <v>322.64999999999998</v>
      </c>
      <c r="M220" s="117">
        <v>68.480419999999995</v>
      </c>
    </row>
    <row r="221" spans="1:13">
      <c r="A221" s="65">
        <v>212</v>
      </c>
      <c r="B221" s="117" t="s">
        <v>346</v>
      </c>
      <c r="C221" s="120">
        <v>41.35</v>
      </c>
      <c r="D221" s="118">
        <v>40.650000000000006</v>
      </c>
      <c r="E221" s="118">
        <v>39.850000000000009</v>
      </c>
      <c r="F221" s="118">
        <v>38.35</v>
      </c>
      <c r="G221" s="118">
        <v>37.550000000000004</v>
      </c>
      <c r="H221" s="118">
        <v>42.150000000000013</v>
      </c>
      <c r="I221" s="118">
        <v>42.95000000000001</v>
      </c>
      <c r="J221" s="118">
        <v>44.450000000000017</v>
      </c>
      <c r="K221" s="117">
        <v>41.45</v>
      </c>
      <c r="L221" s="117">
        <v>39.15</v>
      </c>
      <c r="M221" s="117">
        <v>7.4032499999999999</v>
      </c>
    </row>
    <row r="222" spans="1:13">
      <c r="A222" s="65">
        <v>213</v>
      </c>
      <c r="B222" s="117" t="s">
        <v>88</v>
      </c>
      <c r="C222" s="120">
        <v>43.35</v>
      </c>
      <c r="D222" s="118">
        <v>43.616666666666674</v>
      </c>
      <c r="E222" s="118">
        <v>42.933333333333351</v>
      </c>
      <c r="F222" s="118">
        <v>42.51666666666668</v>
      </c>
      <c r="G222" s="118">
        <v>41.833333333333357</v>
      </c>
      <c r="H222" s="118">
        <v>44.033333333333346</v>
      </c>
      <c r="I222" s="118">
        <v>44.716666666666669</v>
      </c>
      <c r="J222" s="118">
        <v>45.13333333333334</v>
      </c>
      <c r="K222" s="117">
        <v>44.3</v>
      </c>
      <c r="L222" s="117">
        <v>43.2</v>
      </c>
      <c r="M222" s="117">
        <v>50.938749999999999</v>
      </c>
    </row>
    <row r="223" spans="1:13">
      <c r="A223" s="65">
        <v>214</v>
      </c>
      <c r="B223" s="117" t="s">
        <v>89</v>
      </c>
      <c r="C223" s="120">
        <v>32.549999999999997</v>
      </c>
      <c r="D223" s="118">
        <v>32.333333333333336</v>
      </c>
      <c r="E223" s="118">
        <v>31.916666666666671</v>
      </c>
      <c r="F223" s="118">
        <v>31.283333333333335</v>
      </c>
      <c r="G223" s="118">
        <v>30.866666666666671</v>
      </c>
      <c r="H223" s="118">
        <v>32.966666666666669</v>
      </c>
      <c r="I223" s="118">
        <v>33.38333333333334</v>
      </c>
      <c r="J223" s="118">
        <v>34.016666666666673</v>
      </c>
      <c r="K223" s="117">
        <v>32.75</v>
      </c>
      <c r="L223" s="117">
        <v>31.7</v>
      </c>
      <c r="M223" s="117">
        <v>296.18241</v>
      </c>
    </row>
    <row r="224" spans="1:13">
      <c r="A224" s="65">
        <v>215</v>
      </c>
      <c r="B224" s="117" t="s">
        <v>90</v>
      </c>
      <c r="C224" s="120">
        <v>39.200000000000003</v>
      </c>
      <c r="D224" s="118">
        <v>39.533333333333331</v>
      </c>
      <c r="E224" s="118">
        <v>38.666666666666664</v>
      </c>
      <c r="F224" s="118">
        <v>38.133333333333333</v>
      </c>
      <c r="G224" s="118">
        <v>37.266666666666666</v>
      </c>
      <c r="H224" s="118">
        <v>40.066666666666663</v>
      </c>
      <c r="I224" s="118">
        <v>40.933333333333337</v>
      </c>
      <c r="J224" s="118">
        <v>41.466666666666661</v>
      </c>
      <c r="K224" s="117">
        <v>40.4</v>
      </c>
      <c r="L224" s="117">
        <v>39</v>
      </c>
      <c r="M224" s="117">
        <v>39.122030000000002</v>
      </c>
    </row>
    <row r="225" spans="1:13">
      <c r="A225" s="65">
        <v>216</v>
      </c>
      <c r="B225" s="117" t="s">
        <v>3366</v>
      </c>
      <c r="C225" s="120">
        <v>48.95</v>
      </c>
      <c r="D225" s="118">
        <v>49.016666666666673</v>
      </c>
      <c r="E225" s="118">
        <v>48.433333333333344</v>
      </c>
      <c r="F225" s="118">
        <v>47.916666666666671</v>
      </c>
      <c r="G225" s="118">
        <v>47.333333333333343</v>
      </c>
      <c r="H225" s="118">
        <v>49.533333333333346</v>
      </c>
      <c r="I225" s="118">
        <v>50.116666666666674</v>
      </c>
      <c r="J225" s="118">
        <v>50.633333333333347</v>
      </c>
      <c r="K225" s="117">
        <v>49.6</v>
      </c>
      <c r="L225" s="117">
        <v>48.5</v>
      </c>
      <c r="M225" s="117">
        <v>164.09980999999999</v>
      </c>
    </row>
    <row r="226" spans="1:13">
      <c r="A226" s="65">
        <v>217</v>
      </c>
      <c r="B226" s="117" t="s">
        <v>2240</v>
      </c>
      <c r="C226" s="120">
        <v>157.65</v>
      </c>
      <c r="D226" s="118">
        <v>158.26666666666668</v>
      </c>
      <c r="E226" s="118">
        <v>156.48333333333335</v>
      </c>
      <c r="F226" s="118">
        <v>155.31666666666666</v>
      </c>
      <c r="G226" s="118">
        <v>153.53333333333333</v>
      </c>
      <c r="H226" s="118">
        <v>159.43333333333337</v>
      </c>
      <c r="I226" s="118">
        <v>161.21666666666673</v>
      </c>
      <c r="J226" s="118">
        <v>162.38333333333338</v>
      </c>
      <c r="K226" s="117">
        <v>160.05000000000001</v>
      </c>
      <c r="L226" s="117">
        <v>157.1</v>
      </c>
      <c r="M226" s="117">
        <v>0.16697000000000001</v>
      </c>
    </row>
    <row r="227" spans="1:13">
      <c r="A227" s="65">
        <v>218</v>
      </c>
      <c r="B227" s="117" t="s">
        <v>913</v>
      </c>
      <c r="C227" s="120">
        <v>893.4</v>
      </c>
      <c r="D227" s="118">
        <v>889.48333333333323</v>
      </c>
      <c r="E227" s="118">
        <v>869.96666666666647</v>
      </c>
      <c r="F227" s="118">
        <v>846.53333333333319</v>
      </c>
      <c r="G227" s="118">
        <v>827.01666666666642</v>
      </c>
      <c r="H227" s="118">
        <v>912.91666666666652</v>
      </c>
      <c r="I227" s="118">
        <v>932.43333333333317</v>
      </c>
      <c r="J227" s="118">
        <v>955.86666666666656</v>
      </c>
      <c r="K227" s="117">
        <v>909</v>
      </c>
      <c r="L227" s="117">
        <v>866.05</v>
      </c>
      <c r="M227" s="117">
        <v>0.123</v>
      </c>
    </row>
    <row r="228" spans="1:13">
      <c r="A228" s="65">
        <v>219</v>
      </c>
      <c r="B228" s="117" t="s">
        <v>91</v>
      </c>
      <c r="C228" s="120">
        <v>13.5</v>
      </c>
      <c r="D228" s="118">
        <v>13.6</v>
      </c>
      <c r="E228" s="118">
        <v>13.299999999999999</v>
      </c>
      <c r="F228" s="118">
        <v>13.1</v>
      </c>
      <c r="G228" s="118">
        <v>12.799999999999999</v>
      </c>
      <c r="H228" s="118">
        <v>13.799999999999999</v>
      </c>
      <c r="I228" s="118">
        <v>14.1</v>
      </c>
      <c r="J228" s="118">
        <v>14.299999999999999</v>
      </c>
      <c r="K228" s="117">
        <v>13.9</v>
      </c>
      <c r="L228" s="117">
        <v>13.4</v>
      </c>
      <c r="M228" s="117">
        <v>23.684740000000001</v>
      </c>
    </row>
    <row r="229" spans="1:13">
      <c r="A229" s="65">
        <v>220</v>
      </c>
      <c r="B229" s="117" t="s">
        <v>92</v>
      </c>
      <c r="C229" s="120">
        <v>293.8</v>
      </c>
      <c r="D229" s="118">
        <v>291.89999999999998</v>
      </c>
      <c r="E229" s="118">
        <v>289.04999999999995</v>
      </c>
      <c r="F229" s="118">
        <v>284.29999999999995</v>
      </c>
      <c r="G229" s="118">
        <v>281.44999999999993</v>
      </c>
      <c r="H229" s="118">
        <v>296.64999999999998</v>
      </c>
      <c r="I229" s="118">
        <v>299.5</v>
      </c>
      <c r="J229" s="118">
        <v>304.25</v>
      </c>
      <c r="K229" s="117">
        <v>294.75</v>
      </c>
      <c r="L229" s="117">
        <v>287.14999999999998</v>
      </c>
      <c r="M229" s="117">
        <v>10.73058</v>
      </c>
    </row>
    <row r="230" spans="1:13">
      <c r="A230" s="65">
        <v>221</v>
      </c>
      <c r="B230" s="117" t="s">
        <v>2257</v>
      </c>
      <c r="C230" s="120">
        <v>364.15</v>
      </c>
      <c r="D230" s="118">
        <v>363.4666666666667</v>
      </c>
      <c r="E230" s="118">
        <v>358.93333333333339</v>
      </c>
      <c r="F230" s="118">
        <v>353.7166666666667</v>
      </c>
      <c r="G230" s="118">
        <v>349.18333333333339</v>
      </c>
      <c r="H230" s="118">
        <v>368.68333333333339</v>
      </c>
      <c r="I230" s="118">
        <v>373.2166666666667</v>
      </c>
      <c r="J230" s="118">
        <v>378.43333333333339</v>
      </c>
      <c r="K230" s="117">
        <v>368</v>
      </c>
      <c r="L230" s="117">
        <v>358.25</v>
      </c>
      <c r="M230" s="117">
        <v>1.44014</v>
      </c>
    </row>
    <row r="231" spans="1:13">
      <c r="A231" s="65">
        <v>222</v>
      </c>
      <c r="B231" s="117" t="s">
        <v>920</v>
      </c>
      <c r="C231" s="120">
        <v>6.75</v>
      </c>
      <c r="D231" s="118">
        <v>6.7666666666666666</v>
      </c>
      <c r="E231" s="118">
        <v>6.6833333333333336</v>
      </c>
      <c r="F231" s="118">
        <v>6.6166666666666671</v>
      </c>
      <c r="G231" s="118">
        <v>6.5333333333333341</v>
      </c>
      <c r="H231" s="118">
        <v>6.833333333333333</v>
      </c>
      <c r="I231" s="118">
        <v>6.916666666666667</v>
      </c>
      <c r="J231" s="118">
        <v>6.9833333333333325</v>
      </c>
      <c r="K231" s="117">
        <v>6.85</v>
      </c>
      <c r="L231" s="117">
        <v>6.7</v>
      </c>
      <c r="M231" s="117">
        <v>2.0419399999999999</v>
      </c>
    </row>
    <row r="232" spans="1:13">
      <c r="A232" s="65">
        <v>223</v>
      </c>
      <c r="B232" s="117" t="s">
        <v>198</v>
      </c>
      <c r="C232" s="120">
        <v>144.55000000000001</v>
      </c>
      <c r="D232" s="118">
        <v>144.68333333333334</v>
      </c>
      <c r="E232" s="118">
        <v>141.36666666666667</v>
      </c>
      <c r="F232" s="118">
        <v>138.18333333333334</v>
      </c>
      <c r="G232" s="118">
        <v>134.86666666666667</v>
      </c>
      <c r="H232" s="118">
        <v>147.86666666666667</v>
      </c>
      <c r="I232" s="118">
        <v>151.18333333333334</v>
      </c>
      <c r="J232" s="118">
        <v>154.36666666666667</v>
      </c>
      <c r="K232" s="117">
        <v>148</v>
      </c>
      <c r="L232" s="117">
        <v>141.5</v>
      </c>
      <c r="M232" s="117">
        <v>38.850450000000002</v>
      </c>
    </row>
    <row r="233" spans="1:13">
      <c r="A233" s="65">
        <v>224</v>
      </c>
      <c r="B233" s="117" t="s">
        <v>93</v>
      </c>
      <c r="C233" s="120">
        <v>96.15</v>
      </c>
      <c r="D233" s="118">
        <v>96.016666666666652</v>
      </c>
      <c r="E233" s="118">
        <v>94.733333333333306</v>
      </c>
      <c r="F233" s="118">
        <v>93.316666666666649</v>
      </c>
      <c r="G233" s="118">
        <v>92.033333333333303</v>
      </c>
      <c r="H233" s="118">
        <v>97.433333333333309</v>
      </c>
      <c r="I233" s="118">
        <v>98.716666666666669</v>
      </c>
      <c r="J233" s="118">
        <v>100.13333333333331</v>
      </c>
      <c r="K233" s="117">
        <v>97.3</v>
      </c>
      <c r="L233" s="117">
        <v>94.6</v>
      </c>
      <c r="M233" s="117">
        <v>36.654859999999999</v>
      </c>
    </row>
    <row r="234" spans="1:13">
      <c r="A234" s="65">
        <v>225</v>
      </c>
      <c r="B234" s="117" t="s">
        <v>926</v>
      </c>
      <c r="C234" s="120">
        <v>253.3</v>
      </c>
      <c r="D234" s="118">
        <v>251.15</v>
      </c>
      <c r="E234" s="118">
        <v>247.3</v>
      </c>
      <c r="F234" s="118">
        <v>241.3</v>
      </c>
      <c r="G234" s="118">
        <v>237.45000000000002</v>
      </c>
      <c r="H234" s="118">
        <v>257.14999999999998</v>
      </c>
      <c r="I234" s="118">
        <v>261</v>
      </c>
      <c r="J234" s="118">
        <v>267</v>
      </c>
      <c r="K234" s="117">
        <v>255</v>
      </c>
      <c r="L234" s="117">
        <v>245.15</v>
      </c>
      <c r="M234" s="117">
        <v>21.24915</v>
      </c>
    </row>
    <row r="235" spans="1:13">
      <c r="A235" s="65">
        <v>226</v>
      </c>
      <c r="B235" s="117" t="s">
        <v>929</v>
      </c>
      <c r="C235" s="120">
        <v>1243</v>
      </c>
      <c r="D235" s="118">
        <v>1238.5666666666666</v>
      </c>
      <c r="E235" s="118">
        <v>1221.1333333333332</v>
      </c>
      <c r="F235" s="118">
        <v>1199.2666666666667</v>
      </c>
      <c r="G235" s="118">
        <v>1181.8333333333333</v>
      </c>
      <c r="H235" s="118">
        <v>1260.4333333333332</v>
      </c>
      <c r="I235" s="118">
        <v>1277.8666666666666</v>
      </c>
      <c r="J235" s="118">
        <v>1299.7333333333331</v>
      </c>
      <c r="K235" s="117">
        <v>1256</v>
      </c>
      <c r="L235" s="117">
        <v>1216.7</v>
      </c>
      <c r="M235" s="117">
        <v>13.35943</v>
      </c>
    </row>
    <row r="236" spans="1:13">
      <c r="A236" s="65">
        <v>227</v>
      </c>
      <c r="B236" s="117" t="s">
        <v>932</v>
      </c>
      <c r="C236" s="120">
        <v>184.95</v>
      </c>
      <c r="D236" s="118">
        <v>185.46666666666667</v>
      </c>
      <c r="E236" s="118">
        <v>183.48333333333335</v>
      </c>
      <c r="F236" s="118">
        <v>182.01666666666668</v>
      </c>
      <c r="G236" s="118">
        <v>180.03333333333336</v>
      </c>
      <c r="H236" s="118">
        <v>186.93333333333334</v>
      </c>
      <c r="I236" s="118">
        <v>188.91666666666663</v>
      </c>
      <c r="J236" s="118">
        <v>190.38333333333333</v>
      </c>
      <c r="K236" s="117">
        <v>187.45</v>
      </c>
      <c r="L236" s="117">
        <v>184</v>
      </c>
      <c r="M236" s="117">
        <v>0.59935000000000005</v>
      </c>
    </row>
    <row r="237" spans="1:13">
      <c r="A237" s="65">
        <v>228</v>
      </c>
      <c r="B237" s="117" t="s">
        <v>94</v>
      </c>
      <c r="C237" s="120">
        <v>1518</v>
      </c>
      <c r="D237" s="118">
        <v>1519.1833333333334</v>
      </c>
      <c r="E237" s="118">
        <v>1506.7666666666669</v>
      </c>
      <c r="F237" s="118">
        <v>1495.5333333333335</v>
      </c>
      <c r="G237" s="118">
        <v>1483.116666666667</v>
      </c>
      <c r="H237" s="118">
        <v>1530.4166666666667</v>
      </c>
      <c r="I237" s="118">
        <v>1542.8333333333333</v>
      </c>
      <c r="J237" s="118">
        <v>1554.0666666666666</v>
      </c>
      <c r="K237" s="117">
        <v>1531.6</v>
      </c>
      <c r="L237" s="117">
        <v>1507.95</v>
      </c>
      <c r="M237" s="117">
        <v>9.6659500000000005</v>
      </c>
    </row>
    <row r="238" spans="1:13">
      <c r="A238" s="65">
        <v>229</v>
      </c>
      <c r="B238" s="117" t="s">
        <v>943</v>
      </c>
      <c r="C238" s="120">
        <v>39.4</v>
      </c>
      <c r="D238" s="118">
        <v>39.633333333333333</v>
      </c>
      <c r="E238" s="118">
        <v>38.816666666666663</v>
      </c>
      <c r="F238" s="118">
        <v>38.233333333333327</v>
      </c>
      <c r="G238" s="118">
        <v>37.416666666666657</v>
      </c>
      <c r="H238" s="118">
        <v>40.216666666666669</v>
      </c>
      <c r="I238" s="118">
        <v>41.033333333333346</v>
      </c>
      <c r="J238" s="118">
        <v>41.616666666666674</v>
      </c>
      <c r="K238" s="117">
        <v>40.450000000000003</v>
      </c>
      <c r="L238" s="117">
        <v>39.049999999999997</v>
      </c>
      <c r="M238" s="117">
        <v>53.066279999999999</v>
      </c>
    </row>
    <row r="239" spans="1:13">
      <c r="A239" s="65">
        <v>230</v>
      </c>
      <c r="B239" s="117" t="s">
        <v>190</v>
      </c>
      <c r="C239" s="120">
        <v>305.5</v>
      </c>
      <c r="D239" s="118">
        <v>306.51666666666665</v>
      </c>
      <c r="E239" s="118">
        <v>303.0333333333333</v>
      </c>
      <c r="F239" s="118">
        <v>300.56666666666666</v>
      </c>
      <c r="G239" s="118">
        <v>297.08333333333331</v>
      </c>
      <c r="H239" s="118">
        <v>308.98333333333329</v>
      </c>
      <c r="I239" s="118">
        <v>312.46666666666664</v>
      </c>
      <c r="J239" s="118">
        <v>314.93333333333328</v>
      </c>
      <c r="K239" s="117">
        <v>310</v>
      </c>
      <c r="L239" s="117">
        <v>304.05</v>
      </c>
      <c r="M239" s="117">
        <v>21.753869999999999</v>
      </c>
    </row>
    <row r="240" spans="1:13">
      <c r="A240" s="65">
        <v>231</v>
      </c>
      <c r="B240" s="117" t="s">
        <v>95</v>
      </c>
      <c r="C240" s="120">
        <v>712.35</v>
      </c>
      <c r="D240" s="118">
        <v>715.31666666666672</v>
      </c>
      <c r="E240" s="118">
        <v>707.68333333333339</v>
      </c>
      <c r="F240" s="118">
        <v>703.01666666666665</v>
      </c>
      <c r="G240" s="118">
        <v>695.38333333333333</v>
      </c>
      <c r="H240" s="118">
        <v>719.98333333333346</v>
      </c>
      <c r="I240" s="118">
        <v>727.6166666666669</v>
      </c>
      <c r="J240" s="118">
        <v>732.28333333333353</v>
      </c>
      <c r="K240" s="117">
        <v>722.95</v>
      </c>
      <c r="L240" s="117">
        <v>710.65</v>
      </c>
      <c r="M240" s="117">
        <v>71.939940000000007</v>
      </c>
    </row>
    <row r="241" spans="1:13">
      <c r="A241" s="65">
        <v>232</v>
      </c>
      <c r="B241" s="117" t="s">
        <v>949</v>
      </c>
      <c r="C241" s="120">
        <v>305.7</v>
      </c>
      <c r="D241" s="118">
        <v>302.4666666666667</v>
      </c>
      <c r="E241" s="118">
        <v>295.93333333333339</v>
      </c>
      <c r="F241" s="118">
        <v>286.16666666666669</v>
      </c>
      <c r="G241" s="118">
        <v>279.63333333333338</v>
      </c>
      <c r="H241" s="118">
        <v>312.23333333333341</v>
      </c>
      <c r="I241" s="118">
        <v>318.76666666666671</v>
      </c>
      <c r="J241" s="118">
        <v>328.53333333333342</v>
      </c>
      <c r="K241" s="117">
        <v>309</v>
      </c>
      <c r="L241" s="117">
        <v>292.7</v>
      </c>
      <c r="M241" s="117">
        <v>1.9600500000000001</v>
      </c>
    </row>
    <row r="242" spans="1:13">
      <c r="A242" s="65">
        <v>233</v>
      </c>
      <c r="B242" s="117" t="s">
        <v>951</v>
      </c>
      <c r="C242" s="120">
        <v>74.95</v>
      </c>
      <c r="D242" s="118">
        <v>75.850000000000009</v>
      </c>
      <c r="E242" s="118">
        <v>73.750000000000014</v>
      </c>
      <c r="F242" s="118">
        <v>72.550000000000011</v>
      </c>
      <c r="G242" s="118">
        <v>70.450000000000017</v>
      </c>
      <c r="H242" s="118">
        <v>77.050000000000011</v>
      </c>
      <c r="I242" s="118">
        <v>79.150000000000006</v>
      </c>
      <c r="J242" s="118">
        <v>80.350000000000009</v>
      </c>
      <c r="K242" s="117">
        <v>77.95</v>
      </c>
      <c r="L242" s="117">
        <v>74.650000000000006</v>
      </c>
      <c r="M242" s="117">
        <v>0.32106000000000001</v>
      </c>
    </row>
    <row r="243" spans="1:13">
      <c r="A243" s="65">
        <v>234</v>
      </c>
      <c r="B243" s="117" t="s">
        <v>955</v>
      </c>
      <c r="C243" s="120">
        <v>190.3</v>
      </c>
      <c r="D243" s="118">
        <v>191.85000000000002</v>
      </c>
      <c r="E243" s="118">
        <v>187.05000000000004</v>
      </c>
      <c r="F243" s="118">
        <v>183.8</v>
      </c>
      <c r="G243" s="118">
        <v>179.00000000000003</v>
      </c>
      <c r="H243" s="118">
        <v>195.10000000000005</v>
      </c>
      <c r="I243" s="118">
        <v>199.9</v>
      </c>
      <c r="J243" s="118">
        <v>203.15000000000006</v>
      </c>
      <c r="K243" s="117">
        <v>196.65</v>
      </c>
      <c r="L243" s="117">
        <v>188.6</v>
      </c>
      <c r="M243" s="117">
        <v>1.93085</v>
      </c>
    </row>
    <row r="244" spans="1:13">
      <c r="A244" s="65">
        <v>235</v>
      </c>
      <c r="B244" s="117" t="s">
        <v>96</v>
      </c>
      <c r="C244" s="120">
        <v>14.5</v>
      </c>
      <c r="D244" s="118">
        <v>14.450000000000001</v>
      </c>
      <c r="E244" s="118">
        <v>14.050000000000002</v>
      </c>
      <c r="F244" s="118">
        <v>13.600000000000001</v>
      </c>
      <c r="G244" s="118">
        <v>13.200000000000003</v>
      </c>
      <c r="H244" s="118">
        <v>14.900000000000002</v>
      </c>
      <c r="I244" s="118">
        <v>15.3</v>
      </c>
      <c r="J244" s="118">
        <v>15.750000000000002</v>
      </c>
      <c r="K244" s="117">
        <v>14.85</v>
      </c>
      <c r="L244" s="117">
        <v>14</v>
      </c>
      <c r="M244" s="117">
        <v>9.5474800000000002</v>
      </c>
    </row>
    <row r="245" spans="1:13">
      <c r="A245" s="65">
        <v>236</v>
      </c>
      <c r="B245" s="117" t="s">
        <v>97</v>
      </c>
      <c r="C245" s="120">
        <v>148.69999999999999</v>
      </c>
      <c r="D245" s="118">
        <v>148.1</v>
      </c>
      <c r="E245" s="118">
        <v>145.29999999999998</v>
      </c>
      <c r="F245" s="118">
        <v>141.89999999999998</v>
      </c>
      <c r="G245" s="118">
        <v>139.09999999999997</v>
      </c>
      <c r="H245" s="118">
        <v>151.5</v>
      </c>
      <c r="I245" s="118">
        <v>154.30000000000001</v>
      </c>
      <c r="J245" s="118">
        <v>157.70000000000002</v>
      </c>
      <c r="K245" s="117">
        <v>150.9</v>
      </c>
      <c r="L245" s="117">
        <v>144.69999999999999</v>
      </c>
      <c r="M245" s="117">
        <v>160.49350000000001</v>
      </c>
    </row>
    <row r="246" spans="1:13">
      <c r="A246" s="65">
        <v>237</v>
      </c>
      <c r="B246" s="117" t="s">
        <v>199</v>
      </c>
      <c r="C246" s="120">
        <v>887.05</v>
      </c>
      <c r="D246" s="118">
        <v>889.48333333333323</v>
      </c>
      <c r="E246" s="118">
        <v>861.56666666666649</v>
      </c>
      <c r="F246" s="118">
        <v>836.08333333333326</v>
      </c>
      <c r="G246" s="118">
        <v>808.16666666666652</v>
      </c>
      <c r="H246" s="118">
        <v>914.96666666666647</v>
      </c>
      <c r="I246" s="118">
        <v>942.88333333333321</v>
      </c>
      <c r="J246" s="118">
        <v>968.36666666666645</v>
      </c>
      <c r="K246" s="117">
        <v>917.4</v>
      </c>
      <c r="L246" s="117">
        <v>864</v>
      </c>
      <c r="M246" s="117">
        <v>4.85914</v>
      </c>
    </row>
    <row r="247" spans="1:13">
      <c r="A247" s="65">
        <v>238</v>
      </c>
      <c r="B247" s="117" t="s">
        <v>98</v>
      </c>
      <c r="C247" s="120">
        <v>147.55000000000001</v>
      </c>
      <c r="D247" s="118">
        <v>147.21666666666667</v>
      </c>
      <c r="E247" s="118">
        <v>145.63333333333333</v>
      </c>
      <c r="F247" s="118">
        <v>143.71666666666667</v>
      </c>
      <c r="G247" s="118">
        <v>142.13333333333333</v>
      </c>
      <c r="H247" s="118">
        <v>149.13333333333333</v>
      </c>
      <c r="I247" s="118">
        <v>150.71666666666664</v>
      </c>
      <c r="J247" s="118">
        <v>152.63333333333333</v>
      </c>
      <c r="K247" s="117">
        <v>148.80000000000001</v>
      </c>
      <c r="L247" s="117">
        <v>145.30000000000001</v>
      </c>
      <c r="M247" s="117">
        <v>9.6849900000000009</v>
      </c>
    </row>
    <row r="248" spans="1:13">
      <c r="A248" s="65">
        <v>239</v>
      </c>
      <c r="B248" s="117" t="s">
        <v>99</v>
      </c>
      <c r="C248" s="120">
        <v>292</v>
      </c>
      <c r="D248" s="118">
        <v>291.13333333333333</v>
      </c>
      <c r="E248" s="118">
        <v>289.26666666666665</v>
      </c>
      <c r="F248" s="118">
        <v>286.5333333333333</v>
      </c>
      <c r="G248" s="118">
        <v>284.66666666666663</v>
      </c>
      <c r="H248" s="118">
        <v>293.86666666666667</v>
      </c>
      <c r="I248" s="118">
        <v>295.73333333333335</v>
      </c>
      <c r="J248" s="118">
        <v>298.4666666666667</v>
      </c>
      <c r="K248" s="117">
        <v>293</v>
      </c>
      <c r="L248" s="117">
        <v>288.39999999999998</v>
      </c>
      <c r="M248" s="117">
        <v>126.81453999999999</v>
      </c>
    </row>
    <row r="249" spans="1:13">
      <c r="A249" s="65">
        <v>240</v>
      </c>
      <c r="B249" s="117" t="s">
        <v>1981</v>
      </c>
      <c r="C249" s="120">
        <v>284.5</v>
      </c>
      <c r="D249" s="118">
        <v>285.48333333333335</v>
      </c>
      <c r="E249" s="118">
        <v>278.01666666666671</v>
      </c>
      <c r="F249" s="118">
        <v>271.53333333333336</v>
      </c>
      <c r="G249" s="118">
        <v>264.06666666666672</v>
      </c>
      <c r="H249" s="118">
        <v>291.9666666666667</v>
      </c>
      <c r="I249" s="118">
        <v>299.43333333333339</v>
      </c>
      <c r="J249" s="118">
        <v>305.91666666666669</v>
      </c>
      <c r="K249" s="117">
        <v>292.95</v>
      </c>
      <c r="L249" s="117">
        <v>279</v>
      </c>
      <c r="M249" s="117">
        <v>1.14524</v>
      </c>
    </row>
    <row r="250" spans="1:13">
      <c r="A250" s="65">
        <v>241</v>
      </c>
      <c r="B250" s="117" t="s">
        <v>958</v>
      </c>
      <c r="C250" s="120">
        <v>122.7</v>
      </c>
      <c r="D250" s="118">
        <v>120.39999999999999</v>
      </c>
      <c r="E250" s="118">
        <v>116.79999999999998</v>
      </c>
      <c r="F250" s="118">
        <v>110.89999999999999</v>
      </c>
      <c r="G250" s="118">
        <v>107.29999999999998</v>
      </c>
      <c r="H250" s="118">
        <v>126.29999999999998</v>
      </c>
      <c r="I250" s="118">
        <v>129.89999999999998</v>
      </c>
      <c r="J250" s="118">
        <v>135.79999999999998</v>
      </c>
      <c r="K250" s="117">
        <v>124</v>
      </c>
      <c r="L250" s="117">
        <v>114.5</v>
      </c>
      <c r="M250" s="117">
        <v>3.7088800000000002</v>
      </c>
    </row>
    <row r="251" spans="1:13">
      <c r="A251" s="65">
        <v>242</v>
      </c>
      <c r="B251" s="117" t="s">
        <v>960</v>
      </c>
      <c r="C251" s="120">
        <v>94.75</v>
      </c>
      <c r="D251" s="118">
        <v>95.366666666666674</v>
      </c>
      <c r="E251" s="118">
        <v>93.883333333333354</v>
      </c>
      <c r="F251" s="118">
        <v>93.01666666666668</v>
      </c>
      <c r="G251" s="118">
        <v>91.53333333333336</v>
      </c>
      <c r="H251" s="118">
        <v>96.233333333333348</v>
      </c>
      <c r="I251" s="118">
        <v>97.716666666666669</v>
      </c>
      <c r="J251" s="118">
        <v>98.583333333333343</v>
      </c>
      <c r="K251" s="117">
        <v>96.85</v>
      </c>
      <c r="L251" s="117">
        <v>94.5</v>
      </c>
      <c r="M251" s="117">
        <v>4.5051199999999998</v>
      </c>
    </row>
    <row r="252" spans="1:13">
      <c r="A252" s="65">
        <v>243</v>
      </c>
      <c r="B252" s="117" t="s">
        <v>200</v>
      </c>
      <c r="C252" s="120">
        <v>45.7</v>
      </c>
      <c r="D252" s="118">
        <v>45.966666666666669</v>
      </c>
      <c r="E252" s="118">
        <v>44.933333333333337</v>
      </c>
      <c r="F252" s="118">
        <v>44.166666666666671</v>
      </c>
      <c r="G252" s="118">
        <v>43.13333333333334</v>
      </c>
      <c r="H252" s="118">
        <v>46.733333333333334</v>
      </c>
      <c r="I252" s="118">
        <v>47.766666666666666</v>
      </c>
      <c r="J252" s="118">
        <v>48.533333333333331</v>
      </c>
      <c r="K252" s="117">
        <v>47</v>
      </c>
      <c r="L252" s="117">
        <v>45.2</v>
      </c>
      <c r="M252" s="117">
        <v>9.4081299999999999</v>
      </c>
    </row>
    <row r="253" spans="1:13">
      <c r="A253" s="65">
        <v>244</v>
      </c>
      <c r="B253" s="117" t="s">
        <v>965</v>
      </c>
      <c r="C253" s="120">
        <v>103.1</v>
      </c>
      <c r="D253" s="118">
        <v>103.03333333333335</v>
      </c>
      <c r="E253" s="118">
        <v>102.06666666666669</v>
      </c>
      <c r="F253" s="118">
        <v>101.03333333333335</v>
      </c>
      <c r="G253" s="118">
        <v>100.06666666666669</v>
      </c>
      <c r="H253" s="118">
        <v>104.06666666666669</v>
      </c>
      <c r="I253" s="118">
        <v>105.03333333333336</v>
      </c>
      <c r="J253" s="118">
        <v>106.06666666666669</v>
      </c>
      <c r="K253" s="117">
        <v>104</v>
      </c>
      <c r="L253" s="117">
        <v>102</v>
      </c>
      <c r="M253" s="117">
        <v>0.83225000000000005</v>
      </c>
    </row>
    <row r="254" spans="1:13">
      <c r="A254" s="65">
        <v>245</v>
      </c>
      <c r="B254" s="117" t="s">
        <v>969</v>
      </c>
      <c r="C254" s="120">
        <v>108.25</v>
      </c>
      <c r="D254" s="118">
        <v>107.91666666666667</v>
      </c>
      <c r="E254" s="118">
        <v>102.33333333333334</v>
      </c>
      <c r="F254" s="118">
        <v>96.416666666666671</v>
      </c>
      <c r="G254" s="118">
        <v>90.833333333333343</v>
      </c>
      <c r="H254" s="118">
        <v>113.83333333333334</v>
      </c>
      <c r="I254" s="118">
        <v>119.41666666666669</v>
      </c>
      <c r="J254" s="118">
        <v>125.33333333333334</v>
      </c>
      <c r="K254" s="117">
        <v>113.5</v>
      </c>
      <c r="L254" s="117">
        <v>102</v>
      </c>
      <c r="M254" s="117">
        <v>74.787629999999993</v>
      </c>
    </row>
    <row r="255" spans="1:13">
      <c r="A255" s="65">
        <v>246</v>
      </c>
      <c r="B255" s="117" t="s">
        <v>976</v>
      </c>
      <c r="C255" s="120">
        <v>336.55</v>
      </c>
      <c r="D255" s="118">
        <v>336.86666666666662</v>
      </c>
      <c r="E255" s="118">
        <v>332.73333333333323</v>
      </c>
      <c r="F255" s="118">
        <v>328.91666666666663</v>
      </c>
      <c r="G255" s="118">
        <v>324.78333333333325</v>
      </c>
      <c r="H255" s="118">
        <v>340.68333333333322</v>
      </c>
      <c r="I255" s="118">
        <v>344.81666666666655</v>
      </c>
      <c r="J255" s="118">
        <v>348.63333333333321</v>
      </c>
      <c r="K255" s="117">
        <v>341</v>
      </c>
      <c r="L255" s="117">
        <v>333.05</v>
      </c>
      <c r="M255" s="117">
        <v>0.18312999999999999</v>
      </c>
    </row>
    <row r="256" spans="1:13">
      <c r="A256" s="65">
        <v>247</v>
      </c>
      <c r="B256" s="117" t="s">
        <v>2618</v>
      </c>
      <c r="C256" s="120">
        <v>21</v>
      </c>
      <c r="D256" s="118">
        <v>20.766666666666666</v>
      </c>
      <c r="E256" s="118">
        <v>20.233333333333331</v>
      </c>
      <c r="F256" s="118">
        <v>19.466666666666665</v>
      </c>
      <c r="G256" s="118">
        <v>18.93333333333333</v>
      </c>
      <c r="H256" s="118">
        <v>21.533333333333331</v>
      </c>
      <c r="I256" s="118">
        <v>22.066666666666663</v>
      </c>
      <c r="J256" s="118">
        <v>22.833333333333332</v>
      </c>
      <c r="K256" s="117">
        <v>21.3</v>
      </c>
      <c r="L256" s="117">
        <v>20</v>
      </c>
      <c r="M256" s="117">
        <v>0.65100999999999998</v>
      </c>
    </row>
    <row r="257" spans="1:13">
      <c r="A257" s="65">
        <v>248</v>
      </c>
      <c r="B257" s="117" t="s">
        <v>1887</v>
      </c>
      <c r="C257" s="120">
        <v>1963.5</v>
      </c>
      <c r="D257" s="118">
        <v>1951.1666666666667</v>
      </c>
      <c r="E257" s="118">
        <v>1922.3333333333335</v>
      </c>
      <c r="F257" s="118">
        <v>1881.1666666666667</v>
      </c>
      <c r="G257" s="118">
        <v>1852.3333333333335</v>
      </c>
      <c r="H257" s="118">
        <v>1992.3333333333335</v>
      </c>
      <c r="I257" s="118">
        <v>2021.166666666667</v>
      </c>
      <c r="J257" s="118">
        <v>2062.3333333333335</v>
      </c>
      <c r="K257" s="117">
        <v>1980</v>
      </c>
      <c r="L257" s="117">
        <v>1910</v>
      </c>
      <c r="M257" s="117">
        <v>0.20541999999999999</v>
      </c>
    </row>
    <row r="258" spans="1:13">
      <c r="A258" s="65">
        <v>249</v>
      </c>
      <c r="B258" s="117" t="s">
        <v>339</v>
      </c>
      <c r="C258" s="120">
        <v>243.25</v>
      </c>
      <c r="D258" s="118">
        <v>241.91666666666666</v>
      </c>
      <c r="E258" s="118">
        <v>237.43333333333331</v>
      </c>
      <c r="F258" s="118">
        <v>231.61666666666665</v>
      </c>
      <c r="G258" s="118">
        <v>227.1333333333333</v>
      </c>
      <c r="H258" s="118">
        <v>247.73333333333332</v>
      </c>
      <c r="I258" s="118">
        <v>252.21666666666667</v>
      </c>
      <c r="J258" s="118">
        <v>258.0333333333333</v>
      </c>
      <c r="K258" s="117">
        <v>246.4</v>
      </c>
      <c r="L258" s="117">
        <v>236.1</v>
      </c>
      <c r="M258" s="117">
        <v>84.612610000000004</v>
      </c>
    </row>
    <row r="259" spans="1:13">
      <c r="A259" s="65">
        <v>250</v>
      </c>
      <c r="B259" s="117" t="s">
        <v>981</v>
      </c>
      <c r="C259" s="120">
        <v>260.25</v>
      </c>
      <c r="D259" s="118">
        <v>257.75</v>
      </c>
      <c r="E259" s="118">
        <v>248.60000000000002</v>
      </c>
      <c r="F259" s="118">
        <v>236.95000000000002</v>
      </c>
      <c r="G259" s="118">
        <v>227.80000000000004</v>
      </c>
      <c r="H259" s="118">
        <v>269.39999999999998</v>
      </c>
      <c r="I259" s="118">
        <v>278.54999999999995</v>
      </c>
      <c r="J259" s="118">
        <v>290.2</v>
      </c>
      <c r="K259" s="117">
        <v>266.89999999999998</v>
      </c>
      <c r="L259" s="117">
        <v>246.1</v>
      </c>
      <c r="M259" s="117">
        <v>0.64575000000000005</v>
      </c>
    </row>
    <row r="260" spans="1:13">
      <c r="A260" s="65">
        <v>251</v>
      </c>
      <c r="B260" s="117" t="s">
        <v>1886</v>
      </c>
      <c r="C260" s="120">
        <v>91.05</v>
      </c>
      <c r="D260" s="118">
        <v>91.866666666666674</v>
      </c>
      <c r="E260" s="118">
        <v>89.783333333333346</v>
      </c>
      <c r="F260" s="118">
        <v>88.516666666666666</v>
      </c>
      <c r="G260" s="118">
        <v>86.433333333333337</v>
      </c>
      <c r="H260" s="118">
        <v>93.133333333333354</v>
      </c>
      <c r="I260" s="118">
        <v>95.216666666666669</v>
      </c>
      <c r="J260" s="118">
        <v>96.483333333333363</v>
      </c>
      <c r="K260" s="117">
        <v>93.95</v>
      </c>
      <c r="L260" s="117">
        <v>90.6</v>
      </c>
      <c r="M260" s="117">
        <v>4.6989000000000001</v>
      </c>
    </row>
    <row r="261" spans="1:13">
      <c r="A261" s="65">
        <v>252</v>
      </c>
      <c r="B261" s="117" t="s">
        <v>100</v>
      </c>
      <c r="C261" s="120">
        <v>162.75</v>
      </c>
      <c r="D261" s="118">
        <v>163.4</v>
      </c>
      <c r="E261" s="118">
        <v>161</v>
      </c>
      <c r="F261" s="118">
        <v>159.25</v>
      </c>
      <c r="G261" s="118">
        <v>156.85</v>
      </c>
      <c r="H261" s="118">
        <v>165.15</v>
      </c>
      <c r="I261" s="118">
        <v>167.55000000000004</v>
      </c>
      <c r="J261" s="118">
        <v>169.3</v>
      </c>
      <c r="K261" s="117">
        <v>165.8</v>
      </c>
      <c r="L261" s="117">
        <v>161.65</v>
      </c>
      <c r="M261" s="117">
        <v>83.153790000000001</v>
      </c>
    </row>
    <row r="262" spans="1:13">
      <c r="A262" s="65">
        <v>253</v>
      </c>
      <c r="B262" s="117" t="s">
        <v>101</v>
      </c>
      <c r="C262" s="120">
        <v>60.75</v>
      </c>
      <c r="D262" s="118">
        <v>61.383333333333333</v>
      </c>
      <c r="E262" s="118">
        <v>59.816666666666663</v>
      </c>
      <c r="F262" s="118">
        <v>58.883333333333333</v>
      </c>
      <c r="G262" s="118">
        <v>57.316666666666663</v>
      </c>
      <c r="H262" s="118">
        <v>62.316666666666663</v>
      </c>
      <c r="I262" s="118">
        <v>63.88333333333334</v>
      </c>
      <c r="J262" s="118">
        <v>64.816666666666663</v>
      </c>
      <c r="K262" s="117">
        <v>62.95</v>
      </c>
      <c r="L262" s="117">
        <v>60.45</v>
      </c>
      <c r="M262" s="117">
        <v>39.858800000000002</v>
      </c>
    </row>
    <row r="263" spans="1:13">
      <c r="A263" s="65">
        <v>254</v>
      </c>
      <c r="B263" s="117" t="s">
        <v>985</v>
      </c>
      <c r="C263" s="120">
        <v>810.65</v>
      </c>
      <c r="D263" s="118">
        <v>803.55000000000007</v>
      </c>
      <c r="E263" s="118">
        <v>793.10000000000014</v>
      </c>
      <c r="F263" s="118">
        <v>775.55000000000007</v>
      </c>
      <c r="G263" s="118">
        <v>765.10000000000014</v>
      </c>
      <c r="H263" s="118">
        <v>821.10000000000014</v>
      </c>
      <c r="I263" s="118">
        <v>831.55000000000018</v>
      </c>
      <c r="J263" s="118">
        <v>849.10000000000014</v>
      </c>
      <c r="K263" s="117">
        <v>814</v>
      </c>
      <c r="L263" s="117">
        <v>786</v>
      </c>
      <c r="M263" s="117">
        <v>0.52534999999999998</v>
      </c>
    </row>
    <row r="264" spans="1:13">
      <c r="A264" s="65">
        <v>255</v>
      </c>
      <c r="B264" s="117" t="s">
        <v>2127</v>
      </c>
      <c r="C264" s="120">
        <v>166.5</v>
      </c>
      <c r="D264" s="118">
        <v>166.29999999999998</v>
      </c>
      <c r="E264" s="118">
        <v>162.69999999999996</v>
      </c>
      <c r="F264" s="118">
        <v>158.89999999999998</v>
      </c>
      <c r="G264" s="118">
        <v>155.29999999999995</v>
      </c>
      <c r="H264" s="118">
        <v>170.09999999999997</v>
      </c>
      <c r="I264" s="118">
        <v>173.7</v>
      </c>
      <c r="J264" s="118">
        <v>177.49999999999997</v>
      </c>
      <c r="K264" s="117">
        <v>169.9</v>
      </c>
      <c r="L264" s="117">
        <v>162.5</v>
      </c>
      <c r="M264" s="117">
        <v>2.0428600000000001</v>
      </c>
    </row>
    <row r="265" spans="1:13">
      <c r="A265" s="65">
        <v>256</v>
      </c>
      <c r="B265" s="117" t="s">
        <v>987</v>
      </c>
      <c r="C265" s="120">
        <v>340.2</v>
      </c>
      <c r="D265" s="118">
        <v>341.9666666666667</v>
      </c>
      <c r="E265" s="118">
        <v>338.23333333333341</v>
      </c>
      <c r="F265" s="118">
        <v>336.26666666666671</v>
      </c>
      <c r="G265" s="118">
        <v>332.53333333333342</v>
      </c>
      <c r="H265" s="118">
        <v>343.93333333333339</v>
      </c>
      <c r="I265" s="118">
        <v>347.66666666666674</v>
      </c>
      <c r="J265" s="118">
        <v>349.63333333333338</v>
      </c>
      <c r="K265" s="117">
        <v>345.7</v>
      </c>
      <c r="L265" s="117">
        <v>340</v>
      </c>
      <c r="M265" s="117">
        <v>0.30352000000000001</v>
      </c>
    </row>
    <row r="266" spans="1:13">
      <c r="A266" s="65">
        <v>257</v>
      </c>
      <c r="B266" s="117" t="s">
        <v>988</v>
      </c>
      <c r="C266" s="120">
        <v>91.6</v>
      </c>
      <c r="D266" s="118">
        <v>91.5</v>
      </c>
      <c r="E266" s="118">
        <v>90.9</v>
      </c>
      <c r="F266" s="118">
        <v>90.2</v>
      </c>
      <c r="G266" s="118">
        <v>89.600000000000009</v>
      </c>
      <c r="H266" s="118">
        <v>92.2</v>
      </c>
      <c r="I266" s="118">
        <v>92.8</v>
      </c>
      <c r="J266" s="118">
        <v>93.5</v>
      </c>
      <c r="K266" s="117">
        <v>92.1</v>
      </c>
      <c r="L266" s="117">
        <v>90.8</v>
      </c>
      <c r="M266" s="117">
        <v>8.3101900000000004</v>
      </c>
    </row>
    <row r="267" spans="1:13">
      <c r="A267" s="65">
        <v>258</v>
      </c>
      <c r="B267" s="117" t="s">
        <v>991</v>
      </c>
      <c r="C267" s="120">
        <v>85.15</v>
      </c>
      <c r="D267" s="118">
        <v>85.183333333333337</v>
      </c>
      <c r="E267" s="118">
        <v>84.166666666666671</v>
      </c>
      <c r="F267" s="118">
        <v>83.183333333333337</v>
      </c>
      <c r="G267" s="118">
        <v>82.166666666666671</v>
      </c>
      <c r="H267" s="118">
        <v>86.166666666666671</v>
      </c>
      <c r="I267" s="118">
        <v>87.183333333333323</v>
      </c>
      <c r="J267" s="118">
        <v>88.166666666666671</v>
      </c>
      <c r="K267" s="117">
        <v>86.2</v>
      </c>
      <c r="L267" s="117">
        <v>84.2</v>
      </c>
      <c r="M267" s="117">
        <v>2.3120599999999998</v>
      </c>
    </row>
    <row r="268" spans="1:13">
      <c r="A268" s="65">
        <v>259</v>
      </c>
      <c r="B268" s="117" t="s">
        <v>102</v>
      </c>
      <c r="C268" s="120">
        <v>6.55</v>
      </c>
      <c r="D268" s="118">
        <v>6.6166666666666671</v>
      </c>
      <c r="E268" s="118">
        <v>6.4333333333333345</v>
      </c>
      <c r="F268" s="118">
        <v>6.3166666666666673</v>
      </c>
      <c r="G268" s="118">
        <v>6.1333333333333346</v>
      </c>
      <c r="H268" s="118">
        <v>6.7333333333333343</v>
      </c>
      <c r="I268" s="118">
        <v>6.9166666666666679</v>
      </c>
      <c r="J268" s="118">
        <v>7.0333333333333341</v>
      </c>
      <c r="K268" s="117">
        <v>6.8</v>
      </c>
      <c r="L268" s="117">
        <v>6.5</v>
      </c>
      <c r="M268" s="117">
        <v>138.05143000000001</v>
      </c>
    </row>
    <row r="269" spans="1:13">
      <c r="A269" s="65">
        <v>260</v>
      </c>
      <c r="B269" s="117" t="s">
        <v>243</v>
      </c>
      <c r="C269" s="120">
        <v>2.35</v>
      </c>
      <c r="D269" s="118">
        <v>2.3666666666666667</v>
      </c>
      <c r="E269" s="118">
        <v>2.3333333333333335</v>
      </c>
      <c r="F269" s="118">
        <v>2.3166666666666669</v>
      </c>
      <c r="G269" s="118">
        <v>2.2833333333333337</v>
      </c>
      <c r="H269" s="118">
        <v>2.3833333333333333</v>
      </c>
      <c r="I269" s="118">
        <v>2.4166666666666665</v>
      </c>
      <c r="J269" s="118">
        <v>2.4333333333333331</v>
      </c>
      <c r="K269" s="117">
        <v>2.4</v>
      </c>
      <c r="L269" s="117">
        <v>2.35</v>
      </c>
      <c r="M269" s="117">
        <v>46.640659999999997</v>
      </c>
    </row>
    <row r="270" spans="1:13">
      <c r="A270" s="65">
        <v>261</v>
      </c>
      <c r="B270" s="117" t="s">
        <v>994</v>
      </c>
      <c r="C270" s="120">
        <v>42</v>
      </c>
      <c r="D270" s="118">
        <v>41.583333333333336</v>
      </c>
      <c r="E270" s="118">
        <v>40.666666666666671</v>
      </c>
      <c r="F270" s="118">
        <v>39.333333333333336</v>
      </c>
      <c r="G270" s="118">
        <v>38.416666666666671</v>
      </c>
      <c r="H270" s="118">
        <v>42.916666666666671</v>
      </c>
      <c r="I270" s="118">
        <v>43.833333333333343</v>
      </c>
      <c r="J270" s="118">
        <v>45.166666666666671</v>
      </c>
      <c r="K270" s="117">
        <v>42.5</v>
      </c>
      <c r="L270" s="117">
        <v>40.25</v>
      </c>
      <c r="M270" s="117">
        <v>8.2411499999999993</v>
      </c>
    </row>
    <row r="271" spans="1:13">
      <c r="A271" s="65">
        <v>262</v>
      </c>
      <c r="B271" s="117" t="s">
        <v>995</v>
      </c>
      <c r="C271" s="120">
        <v>91.05</v>
      </c>
      <c r="D271" s="118">
        <v>91.433333333333337</v>
      </c>
      <c r="E271" s="118">
        <v>90.166666666666671</v>
      </c>
      <c r="F271" s="118">
        <v>89.283333333333331</v>
      </c>
      <c r="G271" s="118">
        <v>88.016666666666666</v>
      </c>
      <c r="H271" s="118">
        <v>92.316666666666677</v>
      </c>
      <c r="I271" s="118">
        <v>93.583333333333329</v>
      </c>
      <c r="J271" s="118">
        <v>94.466666666666683</v>
      </c>
      <c r="K271" s="117">
        <v>92.7</v>
      </c>
      <c r="L271" s="117">
        <v>90.55</v>
      </c>
      <c r="M271" s="117">
        <v>5.8949600000000002</v>
      </c>
    </row>
    <row r="272" spans="1:13">
      <c r="A272" s="65">
        <v>263</v>
      </c>
      <c r="B272" s="117" t="s">
        <v>103</v>
      </c>
      <c r="C272" s="120">
        <v>68.400000000000006</v>
      </c>
      <c r="D272" s="118">
        <v>68.966666666666683</v>
      </c>
      <c r="E272" s="118">
        <v>67.233333333333363</v>
      </c>
      <c r="F272" s="118">
        <v>66.066666666666677</v>
      </c>
      <c r="G272" s="118">
        <v>64.333333333333357</v>
      </c>
      <c r="H272" s="118">
        <v>70.133333333333368</v>
      </c>
      <c r="I272" s="118">
        <v>71.866666666666688</v>
      </c>
      <c r="J272" s="118">
        <v>73.033333333333374</v>
      </c>
      <c r="K272" s="117">
        <v>70.7</v>
      </c>
      <c r="L272" s="117">
        <v>67.8</v>
      </c>
      <c r="M272" s="117">
        <v>17.1401</v>
      </c>
    </row>
    <row r="273" spans="1:13">
      <c r="A273" s="65">
        <v>264</v>
      </c>
      <c r="B273" s="117" t="s">
        <v>104</v>
      </c>
      <c r="C273" s="120">
        <v>286.39999999999998</v>
      </c>
      <c r="D273" s="118">
        <v>286.66666666666669</v>
      </c>
      <c r="E273" s="118">
        <v>283.93333333333339</v>
      </c>
      <c r="F273" s="118">
        <v>281.4666666666667</v>
      </c>
      <c r="G273" s="118">
        <v>278.73333333333341</v>
      </c>
      <c r="H273" s="118">
        <v>289.13333333333338</v>
      </c>
      <c r="I273" s="118">
        <v>291.86666666666662</v>
      </c>
      <c r="J273" s="118">
        <v>294.33333333333337</v>
      </c>
      <c r="K273" s="117">
        <v>289.39999999999998</v>
      </c>
      <c r="L273" s="117">
        <v>284.2</v>
      </c>
      <c r="M273" s="117">
        <v>59.616329999999998</v>
      </c>
    </row>
    <row r="274" spans="1:13">
      <c r="A274" s="65">
        <v>265</v>
      </c>
      <c r="B274" s="117" t="s">
        <v>999</v>
      </c>
      <c r="C274" s="120">
        <v>769.2</v>
      </c>
      <c r="D274" s="118">
        <v>770.0333333333333</v>
      </c>
      <c r="E274" s="118">
        <v>744.16666666666663</v>
      </c>
      <c r="F274" s="118">
        <v>719.13333333333333</v>
      </c>
      <c r="G274" s="118">
        <v>693.26666666666665</v>
      </c>
      <c r="H274" s="118">
        <v>795.06666666666661</v>
      </c>
      <c r="I274" s="118">
        <v>820.93333333333339</v>
      </c>
      <c r="J274" s="118">
        <v>845.96666666666658</v>
      </c>
      <c r="K274" s="117">
        <v>795.9</v>
      </c>
      <c r="L274" s="117">
        <v>745</v>
      </c>
      <c r="M274" s="117">
        <v>10.390079999999999</v>
      </c>
    </row>
    <row r="275" spans="1:13">
      <c r="A275" s="65">
        <v>266</v>
      </c>
      <c r="B275" s="117" t="s">
        <v>105</v>
      </c>
      <c r="C275" s="120">
        <v>1339.6</v>
      </c>
      <c r="D275" s="118">
        <v>1334.2</v>
      </c>
      <c r="E275" s="118">
        <v>1320.5</v>
      </c>
      <c r="F275" s="118">
        <v>1301.3999999999999</v>
      </c>
      <c r="G275" s="118">
        <v>1287.6999999999998</v>
      </c>
      <c r="H275" s="118">
        <v>1353.3000000000002</v>
      </c>
      <c r="I275" s="118">
        <v>1367.0000000000005</v>
      </c>
      <c r="J275" s="118">
        <v>1386.1000000000004</v>
      </c>
      <c r="K275" s="117">
        <v>1347.9</v>
      </c>
      <c r="L275" s="117">
        <v>1315.1</v>
      </c>
      <c r="M275" s="117">
        <v>13.575609999999999</v>
      </c>
    </row>
    <row r="276" spans="1:13">
      <c r="A276" s="65">
        <v>267</v>
      </c>
      <c r="B276" s="117" t="s">
        <v>106</v>
      </c>
      <c r="C276" s="120">
        <v>562.1</v>
      </c>
      <c r="D276" s="118">
        <v>554.98333333333323</v>
      </c>
      <c r="E276" s="118">
        <v>535.96666666666647</v>
      </c>
      <c r="F276" s="118">
        <v>509.83333333333326</v>
      </c>
      <c r="G276" s="118">
        <v>490.81666666666649</v>
      </c>
      <c r="H276" s="118">
        <v>581.11666666666645</v>
      </c>
      <c r="I276" s="118">
        <v>600.1333333333331</v>
      </c>
      <c r="J276" s="118">
        <v>626.26666666666642</v>
      </c>
      <c r="K276" s="117">
        <v>574</v>
      </c>
      <c r="L276" s="117">
        <v>528.85</v>
      </c>
      <c r="M276" s="117">
        <v>34.679510000000001</v>
      </c>
    </row>
    <row r="277" spans="1:13">
      <c r="A277" s="65">
        <v>268</v>
      </c>
      <c r="B277" s="117" t="s">
        <v>1007</v>
      </c>
      <c r="C277" s="120">
        <v>187.1</v>
      </c>
      <c r="D277" s="118">
        <v>187.9</v>
      </c>
      <c r="E277" s="118">
        <v>184.9</v>
      </c>
      <c r="F277" s="118">
        <v>182.7</v>
      </c>
      <c r="G277" s="118">
        <v>179.7</v>
      </c>
      <c r="H277" s="118">
        <v>190.10000000000002</v>
      </c>
      <c r="I277" s="118">
        <v>193.10000000000002</v>
      </c>
      <c r="J277" s="118">
        <v>195.30000000000004</v>
      </c>
      <c r="K277" s="117">
        <v>190.9</v>
      </c>
      <c r="L277" s="117">
        <v>185.7</v>
      </c>
      <c r="M277" s="117">
        <v>0.75602000000000003</v>
      </c>
    </row>
    <row r="278" spans="1:13">
      <c r="A278" s="65">
        <v>269</v>
      </c>
      <c r="B278" s="117" t="s">
        <v>1011</v>
      </c>
      <c r="C278" s="120">
        <v>566.1</v>
      </c>
      <c r="D278" s="118">
        <v>565.69999999999993</v>
      </c>
      <c r="E278" s="118">
        <v>562.39999999999986</v>
      </c>
      <c r="F278" s="118">
        <v>558.69999999999993</v>
      </c>
      <c r="G278" s="118">
        <v>555.39999999999986</v>
      </c>
      <c r="H278" s="118">
        <v>569.39999999999986</v>
      </c>
      <c r="I278" s="118">
        <v>572.69999999999982</v>
      </c>
      <c r="J278" s="118">
        <v>576.39999999999986</v>
      </c>
      <c r="K278" s="117">
        <v>569</v>
      </c>
      <c r="L278" s="117">
        <v>562</v>
      </c>
      <c r="M278" s="117">
        <v>2.1322299999999998</v>
      </c>
    </row>
    <row r="279" spans="1:13">
      <c r="A279" s="65">
        <v>270</v>
      </c>
      <c r="B279" s="117" t="s">
        <v>1014</v>
      </c>
      <c r="C279" s="120">
        <v>399.35</v>
      </c>
      <c r="D279" s="118">
        <v>400.7</v>
      </c>
      <c r="E279" s="118">
        <v>393.7</v>
      </c>
      <c r="F279" s="118">
        <v>388.05</v>
      </c>
      <c r="G279" s="118">
        <v>381.05</v>
      </c>
      <c r="H279" s="118">
        <v>406.34999999999997</v>
      </c>
      <c r="I279" s="118">
        <v>413.34999999999997</v>
      </c>
      <c r="J279" s="118">
        <v>418.99999999999994</v>
      </c>
      <c r="K279" s="117">
        <v>407.7</v>
      </c>
      <c r="L279" s="117">
        <v>395.05</v>
      </c>
      <c r="M279" s="117">
        <v>0.15298</v>
      </c>
    </row>
    <row r="280" spans="1:13">
      <c r="A280" s="65">
        <v>271</v>
      </c>
      <c r="B280" s="117" t="s">
        <v>201</v>
      </c>
      <c r="C280" s="120">
        <v>444.6</v>
      </c>
      <c r="D280" s="118">
        <v>441.86666666666662</v>
      </c>
      <c r="E280" s="118">
        <v>435.73333333333323</v>
      </c>
      <c r="F280" s="118">
        <v>426.86666666666662</v>
      </c>
      <c r="G280" s="118">
        <v>420.73333333333323</v>
      </c>
      <c r="H280" s="118">
        <v>450.73333333333323</v>
      </c>
      <c r="I280" s="118">
        <v>456.86666666666656</v>
      </c>
      <c r="J280" s="118">
        <v>465.73333333333323</v>
      </c>
      <c r="K280" s="117">
        <v>448</v>
      </c>
      <c r="L280" s="117">
        <v>433</v>
      </c>
      <c r="M280" s="117">
        <v>3.0404900000000001</v>
      </c>
    </row>
    <row r="281" spans="1:13">
      <c r="A281" s="65">
        <v>272</v>
      </c>
      <c r="B281" s="117" t="s">
        <v>202</v>
      </c>
      <c r="C281" s="120">
        <v>69.45</v>
      </c>
      <c r="D281" s="118">
        <v>69.88333333333334</v>
      </c>
      <c r="E281" s="118">
        <v>68.316666666666677</v>
      </c>
      <c r="F281" s="118">
        <v>67.183333333333337</v>
      </c>
      <c r="G281" s="118">
        <v>65.616666666666674</v>
      </c>
      <c r="H281" s="118">
        <v>71.01666666666668</v>
      </c>
      <c r="I281" s="118">
        <v>72.583333333333343</v>
      </c>
      <c r="J281" s="118">
        <v>73.716666666666683</v>
      </c>
      <c r="K281" s="117">
        <v>71.45</v>
      </c>
      <c r="L281" s="117">
        <v>68.75</v>
      </c>
      <c r="M281" s="117">
        <v>6.6881199999999996</v>
      </c>
    </row>
    <row r="282" spans="1:13">
      <c r="A282" s="65">
        <v>273</v>
      </c>
      <c r="B282" s="117" t="s">
        <v>1026</v>
      </c>
      <c r="C282" s="120">
        <v>266.5</v>
      </c>
      <c r="D282" s="118">
        <v>267.06666666666666</v>
      </c>
      <c r="E282" s="118">
        <v>260.58333333333331</v>
      </c>
      <c r="F282" s="118">
        <v>254.66666666666663</v>
      </c>
      <c r="G282" s="118">
        <v>248.18333333333328</v>
      </c>
      <c r="H282" s="118">
        <v>272.98333333333335</v>
      </c>
      <c r="I282" s="118">
        <v>279.4666666666667</v>
      </c>
      <c r="J282" s="118">
        <v>285.38333333333338</v>
      </c>
      <c r="K282" s="117">
        <v>273.55</v>
      </c>
      <c r="L282" s="117">
        <v>261.14999999999998</v>
      </c>
      <c r="M282" s="117">
        <v>5.2577199999999999</v>
      </c>
    </row>
    <row r="283" spans="1:13">
      <c r="A283" s="65">
        <v>274</v>
      </c>
      <c r="B283" s="117" t="s">
        <v>1030</v>
      </c>
      <c r="C283" s="120">
        <v>74.45</v>
      </c>
      <c r="D283" s="118">
        <v>74.466666666666669</v>
      </c>
      <c r="E283" s="118">
        <v>73.233333333333334</v>
      </c>
      <c r="F283" s="118">
        <v>72.016666666666666</v>
      </c>
      <c r="G283" s="118">
        <v>70.783333333333331</v>
      </c>
      <c r="H283" s="118">
        <v>75.683333333333337</v>
      </c>
      <c r="I283" s="118">
        <v>76.916666666666686</v>
      </c>
      <c r="J283" s="118">
        <v>78.13333333333334</v>
      </c>
      <c r="K283" s="117">
        <v>75.7</v>
      </c>
      <c r="L283" s="117">
        <v>73.25</v>
      </c>
      <c r="M283" s="117">
        <v>2.2796099999999999</v>
      </c>
    </row>
    <row r="284" spans="1:13">
      <c r="A284" s="65">
        <v>275</v>
      </c>
      <c r="B284" s="117" t="s">
        <v>1040</v>
      </c>
      <c r="C284" s="120">
        <v>95.35</v>
      </c>
      <c r="D284" s="118">
        <v>96.100000000000009</v>
      </c>
      <c r="E284" s="118">
        <v>94.250000000000014</v>
      </c>
      <c r="F284" s="118">
        <v>93.15</v>
      </c>
      <c r="G284" s="118">
        <v>91.300000000000011</v>
      </c>
      <c r="H284" s="118">
        <v>97.200000000000017</v>
      </c>
      <c r="I284" s="118">
        <v>99.050000000000011</v>
      </c>
      <c r="J284" s="118">
        <v>100.15000000000002</v>
      </c>
      <c r="K284" s="117">
        <v>97.95</v>
      </c>
      <c r="L284" s="117">
        <v>95</v>
      </c>
      <c r="M284" s="117">
        <v>0.21929000000000001</v>
      </c>
    </row>
    <row r="285" spans="1:13">
      <c r="A285" s="65">
        <v>276</v>
      </c>
      <c r="B285" s="117" t="s">
        <v>1041</v>
      </c>
      <c r="C285" s="120">
        <v>241.55</v>
      </c>
      <c r="D285" s="118">
        <v>243.23333333333335</v>
      </c>
      <c r="E285" s="118">
        <v>237.51666666666671</v>
      </c>
      <c r="F285" s="118">
        <v>233.48333333333335</v>
      </c>
      <c r="G285" s="118">
        <v>227.76666666666671</v>
      </c>
      <c r="H285" s="118">
        <v>247.26666666666671</v>
      </c>
      <c r="I285" s="118">
        <v>252.98333333333335</v>
      </c>
      <c r="J285" s="118">
        <v>257.01666666666671</v>
      </c>
      <c r="K285" s="117">
        <v>248.95</v>
      </c>
      <c r="L285" s="117">
        <v>239.2</v>
      </c>
      <c r="M285" s="117">
        <v>5.1964699999999997</v>
      </c>
    </row>
    <row r="286" spans="1:13">
      <c r="A286" s="65">
        <v>277</v>
      </c>
      <c r="B286" s="117" t="s">
        <v>1042</v>
      </c>
      <c r="C286" s="120">
        <v>244.9</v>
      </c>
      <c r="D286" s="118">
        <v>246.28333333333333</v>
      </c>
      <c r="E286" s="118">
        <v>242.61666666666667</v>
      </c>
      <c r="F286" s="118">
        <v>240.33333333333334</v>
      </c>
      <c r="G286" s="118">
        <v>236.66666666666669</v>
      </c>
      <c r="H286" s="118">
        <v>248.56666666666666</v>
      </c>
      <c r="I286" s="118">
        <v>252.23333333333335</v>
      </c>
      <c r="J286" s="118">
        <v>254.51666666666665</v>
      </c>
      <c r="K286" s="117">
        <v>249.95</v>
      </c>
      <c r="L286" s="117">
        <v>244</v>
      </c>
      <c r="M286" s="117">
        <v>0.25992999999999999</v>
      </c>
    </row>
    <row r="287" spans="1:13">
      <c r="A287" s="65">
        <v>278</v>
      </c>
      <c r="B287" s="117" t="s">
        <v>107</v>
      </c>
      <c r="C287" s="120">
        <v>1238.9000000000001</v>
      </c>
      <c r="D287" s="118">
        <v>1238.0333333333335</v>
      </c>
      <c r="E287" s="118">
        <v>1232.5666666666671</v>
      </c>
      <c r="F287" s="118">
        <v>1226.2333333333336</v>
      </c>
      <c r="G287" s="118">
        <v>1220.7666666666671</v>
      </c>
      <c r="H287" s="118">
        <v>1244.366666666667</v>
      </c>
      <c r="I287" s="118">
        <v>1249.8333333333337</v>
      </c>
      <c r="J287" s="118">
        <v>1256.166666666667</v>
      </c>
      <c r="K287" s="117">
        <v>1243.5</v>
      </c>
      <c r="L287" s="117">
        <v>1231.7</v>
      </c>
      <c r="M287" s="117">
        <v>10.514329999999999</v>
      </c>
    </row>
    <row r="288" spans="1:13">
      <c r="A288" s="65">
        <v>279</v>
      </c>
      <c r="B288" s="117" t="s">
        <v>1053</v>
      </c>
      <c r="C288" s="120">
        <v>584.35</v>
      </c>
      <c r="D288" s="118">
        <v>583.91666666666663</v>
      </c>
      <c r="E288" s="118">
        <v>579.43333333333328</v>
      </c>
      <c r="F288" s="118">
        <v>574.51666666666665</v>
      </c>
      <c r="G288" s="118">
        <v>570.0333333333333</v>
      </c>
      <c r="H288" s="118">
        <v>588.83333333333326</v>
      </c>
      <c r="I288" s="118">
        <v>593.31666666666661</v>
      </c>
      <c r="J288" s="118">
        <v>598.23333333333323</v>
      </c>
      <c r="K288" s="117">
        <v>588.4</v>
      </c>
      <c r="L288" s="117">
        <v>579</v>
      </c>
      <c r="M288" s="117">
        <v>0.12415</v>
      </c>
    </row>
    <row r="289" spans="1:13">
      <c r="A289" s="65">
        <v>280</v>
      </c>
      <c r="B289" s="117" t="s">
        <v>1054</v>
      </c>
      <c r="C289" s="120">
        <v>365.9</v>
      </c>
      <c r="D289" s="118">
        <v>368.79999999999995</v>
      </c>
      <c r="E289" s="118">
        <v>359.64999999999992</v>
      </c>
      <c r="F289" s="118">
        <v>353.4</v>
      </c>
      <c r="G289" s="118">
        <v>344.24999999999994</v>
      </c>
      <c r="H289" s="118">
        <v>375.0499999999999</v>
      </c>
      <c r="I289" s="118">
        <v>384.2</v>
      </c>
      <c r="J289" s="118">
        <v>390.44999999999987</v>
      </c>
      <c r="K289" s="117">
        <v>377.95</v>
      </c>
      <c r="L289" s="117">
        <v>362.55</v>
      </c>
      <c r="M289" s="117">
        <v>1.10883</v>
      </c>
    </row>
    <row r="290" spans="1:13">
      <c r="A290" s="65">
        <v>281</v>
      </c>
      <c r="B290" s="117" t="s">
        <v>226</v>
      </c>
      <c r="C290" s="120">
        <v>422.55</v>
      </c>
      <c r="D290" s="118">
        <v>421.34999999999997</v>
      </c>
      <c r="E290" s="118">
        <v>417.69999999999993</v>
      </c>
      <c r="F290" s="118">
        <v>412.84999999999997</v>
      </c>
      <c r="G290" s="118">
        <v>409.19999999999993</v>
      </c>
      <c r="H290" s="118">
        <v>426.19999999999993</v>
      </c>
      <c r="I290" s="118">
        <v>429.84999999999991</v>
      </c>
      <c r="J290" s="118">
        <v>434.69999999999993</v>
      </c>
      <c r="K290" s="117">
        <v>425</v>
      </c>
      <c r="L290" s="117">
        <v>416.5</v>
      </c>
      <c r="M290" s="117">
        <v>6.4626299999999999</v>
      </c>
    </row>
    <row r="291" spans="1:13">
      <c r="A291" s="65">
        <v>282</v>
      </c>
      <c r="B291" s="117" t="s">
        <v>108</v>
      </c>
      <c r="C291" s="120">
        <v>118.3</v>
      </c>
      <c r="D291" s="118">
        <v>119.05</v>
      </c>
      <c r="E291" s="118">
        <v>117.25</v>
      </c>
      <c r="F291" s="118">
        <v>116.2</v>
      </c>
      <c r="G291" s="118">
        <v>114.4</v>
      </c>
      <c r="H291" s="118">
        <v>120.1</v>
      </c>
      <c r="I291" s="118">
        <v>121.89999999999998</v>
      </c>
      <c r="J291" s="118">
        <v>122.94999999999999</v>
      </c>
      <c r="K291" s="117">
        <v>120.85</v>
      </c>
      <c r="L291" s="117">
        <v>118</v>
      </c>
      <c r="M291" s="117">
        <v>9.7345799999999993</v>
      </c>
    </row>
    <row r="292" spans="1:13">
      <c r="A292" s="65">
        <v>283</v>
      </c>
      <c r="B292" s="117" t="s">
        <v>1062</v>
      </c>
      <c r="C292" s="120">
        <v>7.45</v>
      </c>
      <c r="D292" s="118">
        <v>7.3833333333333329</v>
      </c>
      <c r="E292" s="118">
        <v>7.3166666666666655</v>
      </c>
      <c r="F292" s="118">
        <v>7.1833333333333327</v>
      </c>
      <c r="G292" s="118">
        <v>7.1166666666666654</v>
      </c>
      <c r="H292" s="118">
        <v>7.5166666666666657</v>
      </c>
      <c r="I292" s="118">
        <v>7.5833333333333321</v>
      </c>
      <c r="J292" s="118">
        <v>7.7166666666666659</v>
      </c>
      <c r="K292" s="117">
        <v>7.45</v>
      </c>
      <c r="L292" s="117">
        <v>7.25</v>
      </c>
      <c r="M292" s="117">
        <v>23.761759999999999</v>
      </c>
    </row>
    <row r="293" spans="1:13">
      <c r="A293" s="65">
        <v>284</v>
      </c>
      <c r="B293" s="117" t="s">
        <v>109</v>
      </c>
      <c r="C293" s="120">
        <v>141.85</v>
      </c>
      <c r="D293" s="118">
        <v>141.66666666666666</v>
      </c>
      <c r="E293" s="118">
        <v>139.93333333333331</v>
      </c>
      <c r="F293" s="118">
        <v>138.01666666666665</v>
      </c>
      <c r="G293" s="118">
        <v>136.2833333333333</v>
      </c>
      <c r="H293" s="118">
        <v>143.58333333333331</v>
      </c>
      <c r="I293" s="118">
        <v>145.31666666666666</v>
      </c>
      <c r="J293" s="118">
        <v>147.23333333333332</v>
      </c>
      <c r="K293" s="117">
        <v>143.4</v>
      </c>
      <c r="L293" s="117">
        <v>139.75</v>
      </c>
      <c r="M293" s="117">
        <v>111.39172000000001</v>
      </c>
    </row>
    <row r="294" spans="1:13">
      <c r="A294" s="65">
        <v>285</v>
      </c>
      <c r="B294" s="117" t="s">
        <v>1065</v>
      </c>
      <c r="C294" s="120">
        <v>72</v>
      </c>
      <c r="D294" s="118">
        <v>71.066666666666663</v>
      </c>
      <c r="E294" s="118">
        <v>68.433333333333323</v>
      </c>
      <c r="F294" s="118">
        <v>64.86666666666666</v>
      </c>
      <c r="G294" s="118">
        <v>62.23333333333332</v>
      </c>
      <c r="H294" s="118">
        <v>74.633333333333326</v>
      </c>
      <c r="I294" s="118">
        <v>77.266666666666652</v>
      </c>
      <c r="J294" s="118">
        <v>80.833333333333329</v>
      </c>
      <c r="K294" s="117">
        <v>73.7</v>
      </c>
      <c r="L294" s="117">
        <v>67.5</v>
      </c>
      <c r="M294" s="117">
        <v>27.27591</v>
      </c>
    </row>
    <row r="295" spans="1:13">
      <c r="A295" s="65">
        <v>286</v>
      </c>
      <c r="B295" s="117" t="s">
        <v>1067</v>
      </c>
      <c r="C295" s="120">
        <v>1018.2</v>
      </c>
      <c r="D295" s="118">
        <v>1014.7000000000002</v>
      </c>
      <c r="E295" s="118">
        <v>1004.4500000000003</v>
      </c>
      <c r="F295" s="118">
        <v>990.70000000000016</v>
      </c>
      <c r="G295" s="118">
        <v>980.45000000000027</v>
      </c>
      <c r="H295" s="118">
        <v>1028.4500000000003</v>
      </c>
      <c r="I295" s="118">
        <v>1038.7</v>
      </c>
      <c r="J295" s="118">
        <v>1052.4500000000003</v>
      </c>
      <c r="K295" s="117">
        <v>1024.95</v>
      </c>
      <c r="L295" s="117">
        <v>1000.95</v>
      </c>
      <c r="M295" s="117">
        <v>0.44974999999999998</v>
      </c>
    </row>
    <row r="296" spans="1:13">
      <c r="A296" s="65">
        <v>287</v>
      </c>
      <c r="B296" s="117" t="s">
        <v>1973</v>
      </c>
      <c r="C296" s="120">
        <v>350.15</v>
      </c>
      <c r="D296" s="118">
        <v>350.68333333333334</v>
      </c>
      <c r="E296" s="118">
        <v>343.4666666666667</v>
      </c>
      <c r="F296" s="118">
        <v>336.78333333333336</v>
      </c>
      <c r="G296" s="118">
        <v>329.56666666666672</v>
      </c>
      <c r="H296" s="118">
        <v>357.36666666666667</v>
      </c>
      <c r="I296" s="118">
        <v>364.58333333333326</v>
      </c>
      <c r="J296" s="118">
        <v>371.26666666666665</v>
      </c>
      <c r="K296" s="117">
        <v>357.9</v>
      </c>
      <c r="L296" s="117">
        <v>344</v>
      </c>
      <c r="M296" s="117">
        <v>15.079499999999999</v>
      </c>
    </row>
    <row r="297" spans="1:13">
      <c r="A297" s="65">
        <v>288</v>
      </c>
      <c r="B297" s="117" t="s">
        <v>1073</v>
      </c>
      <c r="C297" s="120">
        <v>6266.7</v>
      </c>
      <c r="D297" s="118">
        <v>6317.2333333333336</v>
      </c>
      <c r="E297" s="118">
        <v>6184.4666666666672</v>
      </c>
      <c r="F297" s="118">
        <v>6102.2333333333336</v>
      </c>
      <c r="G297" s="118">
        <v>5969.4666666666672</v>
      </c>
      <c r="H297" s="118">
        <v>6399.4666666666672</v>
      </c>
      <c r="I297" s="118">
        <v>6532.2333333333336</v>
      </c>
      <c r="J297" s="118">
        <v>6614.4666666666672</v>
      </c>
      <c r="K297" s="117">
        <v>6450</v>
      </c>
      <c r="L297" s="117">
        <v>6235</v>
      </c>
      <c r="M297" s="117">
        <v>5.2729999999999999E-2</v>
      </c>
    </row>
    <row r="298" spans="1:13">
      <c r="A298" s="65">
        <v>289</v>
      </c>
      <c r="B298" s="117" t="s">
        <v>110</v>
      </c>
      <c r="C298" s="120">
        <v>493.65</v>
      </c>
      <c r="D298" s="118">
        <v>491.05</v>
      </c>
      <c r="E298" s="118">
        <v>487.1</v>
      </c>
      <c r="F298" s="118">
        <v>480.55</v>
      </c>
      <c r="G298" s="118">
        <v>476.6</v>
      </c>
      <c r="H298" s="118">
        <v>497.6</v>
      </c>
      <c r="I298" s="118">
        <v>501.54999999999995</v>
      </c>
      <c r="J298" s="118">
        <v>508.1</v>
      </c>
      <c r="K298" s="117">
        <v>495</v>
      </c>
      <c r="L298" s="117">
        <v>484.5</v>
      </c>
      <c r="M298" s="117">
        <v>11.75197</v>
      </c>
    </row>
    <row r="299" spans="1:13">
      <c r="A299" s="65">
        <v>290</v>
      </c>
      <c r="B299" s="117" t="s">
        <v>111</v>
      </c>
      <c r="C299" s="120">
        <v>1339.4</v>
      </c>
      <c r="D299" s="118">
        <v>1346.4666666666667</v>
      </c>
      <c r="E299" s="118">
        <v>1329.9333333333334</v>
      </c>
      <c r="F299" s="118">
        <v>1320.4666666666667</v>
      </c>
      <c r="G299" s="118">
        <v>1303.9333333333334</v>
      </c>
      <c r="H299" s="118">
        <v>1355.9333333333334</v>
      </c>
      <c r="I299" s="118">
        <v>1372.4666666666667</v>
      </c>
      <c r="J299" s="118">
        <v>1381.9333333333334</v>
      </c>
      <c r="K299" s="117">
        <v>1363</v>
      </c>
      <c r="L299" s="117">
        <v>1337</v>
      </c>
      <c r="M299" s="117">
        <v>48.682830000000003</v>
      </c>
    </row>
    <row r="300" spans="1:13">
      <c r="A300" s="65">
        <v>291</v>
      </c>
      <c r="B300" s="117" t="s">
        <v>1853</v>
      </c>
      <c r="C300" s="120">
        <v>1648.4</v>
      </c>
      <c r="D300" s="118">
        <v>1636.1666666666667</v>
      </c>
      <c r="E300" s="118">
        <v>1612.2333333333336</v>
      </c>
      <c r="F300" s="118">
        <v>1576.0666666666668</v>
      </c>
      <c r="G300" s="118">
        <v>1552.1333333333337</v>
      </c>
      <c r="H300" s="118">
        <v>1672.3333333333335</v>
      </c>
      <c r="I300" s="118">
        <v>1696.2666666666664</v>
      </c>
      <c r="J300" s="118">
        <v>1732.4333333333334</v>
      </c>
      <c r="K300" s="117">
        <v>1660.1</v>
      </c>
      <c r="L300" s="117">
        <v>1600</v>
      </c>
      <c r="M300" s="117">
        <v>1.51972</v>
      </c>
    </row>
    <row r="301" spans="1:13">
      <c r="A301" s="65">
        <v>292</v>
      </c>
      <c r="B301" s="117" t="s">
        <v>1899</v>
      </c>
      <c r="C301" s="120">
        <v>1543.15</v>
      </c>
      <c r="D301" s="118">
        <v>1539.2</v>
      </c>
      <c r="E301" s="118">
        <v>1523.95</v>
      </c>
      <c r="F301" s="118">
        <v>1504.75</v>
      </c>
      <c r="G301" s="118">
        <v>1489.5</v>
      </c>
      <c r="H301" s="118">
        <v>1558.4</v>
      </c>
      <c r="I301" s="118">
        <v>1573.65</v>
      </c>
      <c r="J301" s="118">
        <v>1592.8500000000001</v>
      </c>
      <c r="K301" s="117">
        <v>1554.45</v>
      </c>
      <c r="L301" s="117">
        <v>1520</v>
      </c>
      <c r="M301" s="117">
        <v>0.64466000000000001</v>
      </c>
    </row>
    <row r="302" spans="1:13">
      <c r="A302" s="65">
        <v>293</v>
      </c>
      <c r="B302" s="117" t="s">
        <v>112</v>
      </c>
      <c r="C302" s="120">
        <v>779.15</v>
      </c>
      <c r="D302" s="118">
        <v>784.76666666666654</v>
      </c>
      <c r="E302" s="118">
        <v>769.73333333333312</v>
      </c>
      <c r="F302" s="118">
        <v>760.31666666666661</v>
      </c>
      <c r="G302" s="118">
        <v>745.28333333333319</v>
      </c>
      <c r="H302" s="118">
        <v>794.18333333333305</v>
      </c>
      <c r="I302" s="118">
        <v>809.21666666666658</v>
      </c>
      <c r="J302" s="118">
        <v>818.63333333333298</v>
      </c>
      <c r="K302" s="117">
        <v>799.8</v>
      </c>
      <c r="L302" s="117">
        <v>775.35</v>
      </c>
      <c r="M302" s="117">
        <v>19.719159999999999</v>
      </c>
    </row>
    <row r="303" spans="1:13">
      <c r="A303" s="65">
        <v>294</v>
      </c>
      <c r="B303" s="117" t="s">
        <v>113</v>
      </c>
      <c r="C303" s="120">
        <v>670.15</v>
      </c>
      <c r="D303" s="118">
        <v>672.08333333333337</v>
      </c>
      <c r="E303" s="118">
        <v>664.4666666666667</v>
      </c>
      <c r="F303" s="118">
        <v>658.7833333333333</v>
      </c>
      <c r="G303" s="118">
        <v>651.16666666666663</v>
      </c>
      <c r="H303" s="118">
        <v>677.76666666666677</v>
      </c>
      <c r="I303" s="118">
        <v>685.38333333333333</v>
      </c>
      <c r="J303" s="118">
        <v>691.06666666666683</v>
      </c>
      <c r="K303" s="117">
        <v>679.7</v>
      </c>
      <c r="L303" s="117">
        <v>666.4</v>
      </c>
      <c r="M303" s="117">
        <v>38.770589999999999</v>
      </c>
    </row>
    <row r="304" spans="1:13">
      <c r="A304" s="65">
        <v>295</v>
      </c>
      <c r="B304" s="117" t="s">
        <v>114</v>
      </c>
      <c r="C304" s="120">
        <v>435.95</v>
      </c>
      <c r="D304" s="118">
        <v>435.26666666666665</v>
      </c>
      <c r="E304" s="118">
        <v>429.93333333333328</v>
      </c>
      <c r="F304" s="118">
        <v>423.91666666666663</v>
      </c>
      <c r="G304" s="118">
        <v>418.58333333333326</v>
      </c>
      <c r="H304" s="118">
        <v>441.2833333333333</v>
      </c>
      <c r="I304" s="118">
        <v>446.61666666666667</v>
      </c>
      <c r="J304" s="118">
        <v>452.63333333333333</v>
      </c>
      <c r="K304" s="117">
        <v>440.6</v>
      </c>
      <c r="L304" s="117">
        <v>429.25</v>
      </c>
      <c r="M304" s="117">
        <v>11.039099999999999</v>
      </c>
    </row>
    <row r="305" spans="1:13">
      <c r="A305" s="65">
        <v>296</v>
      </c>
      <c r="B305" s="117" t="s">
        <v>1109</v>
      </c>
      <c r="C305" s="120">
        <v>114.25</v>
      </c>
      <c r="D305" s="118">
        <v>114.73333333333333</v>
      </c>
      <c r="E305" s="118">
        <v>112.76666666666667</v>
      </c>
      <c r="F305" s="118">
        <v>111.28333333333333</v>
      </c>
      <c r="G305" s="118">
        <v>109.31666666666666</v>
      </c>
      <c r="H305" s="118">
        <v>116.21666666666667</v>
      </c>
      <c r="I305" s="118">
        <v>118.18333333333334</v>
      </c>
      <c r="J305" s="118">
        <v>119.66666666666667</v>
      </c>
      <c r="K305" s="117">
        <v>116.7</v>
      </c>
      <c r="L305" s="117">
        <v>113.25</v>
      </c>
      <c r="M305" s="117">
        <v>3.8425799999999999</v>
      </c>
    </row>
    <row r="306" spans="1:13">
      <c r="A306" s="65">
        <v>297</v>
      </c>
      <c r="B306" s="117" t="s">
        <v>1113</v>
      </c>
      <c r="C306" s="120">
        <v>238.4</v>
      </c>
      <c r="D306" s="118">
        <v>238.85</v>
      </c>
      <c r="E306" s="118">
        <v>236.7</v>
      </c>
      <c r="F306" s="118">
        <v>235</v>
      </c>
      <c r="G306" s="118">
        <v>232.85</v>
      </c>
      <c r="H306" s="118">
        <v>240.54999999999998</v>
      </c>
      <c r="I306" s="118">
        <v>242.70000000000002</v>
      </c>
      <c r="J306" s="118">
        <v>244.39999999999998</v>
      </c>
      <c r="K306" s="117">
        <v>241</v>
      </c>
      <c r="L306" s="117">
        <v>237.15</v>
      </c>
      <c r="M306" s="117">
        <v>0.28011999999999998</v>
      </c>
    </row>
    <row r="307" spans="1:13">
      <c r="A307" s="65">
        <v>298</v>
      </c>
      <c r="B307" s="117" t="s">
        <v>1129</v>
      </c>
      <c r="C307" s="120">
        <v>118.3</v>
      </c>
      <c r="D307" s="118">
        <v>119.01666666666667</v>
      </c>
      <c r="E307" s="118">
        <v>116.83333333333333</v>
      </c>
      <c r="F307" s="118">
        <v>115.36666666666666</v>
      </c>
      <c r="G307" s="118">
        <v>113.18333333333332</v>
      </c>
      <c r="H307" s="118">
        <v>120.48333333333333</v>
      </c>
      <c r="I307" s="118">
        <v>122.66666666666667</v>
      </c>
      <c r="J307" s="118">
        <v>124.13333333333334</v>
      </c>
      <c r="K307" s="117">
        <v>121.2</v>
      </c>
      <c r="L307" s="117">
        <v>117.55</v>
      </c>
      <c r="M307" s="117">
        <v>41.658760000000001</v>
      </c>
    </row>
    <row r="308" spans="1:13">
      <c r="A308" s="65">
        <v>299</v>
      </c>
      <c r="B308" s="117" t="s">
        <v>1139</v>
      </c>
      <c r="C308" s="120">
        <v>100.1</v>
      </c>
      <c r="D308" s="118">
        <v>100.06666666666666</v>
      </c>
      <c r="E308" s="118">
        <v>96.133333333333326</v>
      </c>
      <c r="F308" s="118">
        <v>92.166666666666657</v>
      </c>
      <c r="G308" s="118">
        <v>88.23333333333332</v>
      </c>
      <c r="H308" s="118">
        <v>104.03333333333333</v>
      </c>
      <c r="I308" s="118">
        <v>107.96666666666667</v>
      </c>
      <c r="J308" s="118">
        <v>111.93333333333334</v>
      </c>
      <c r="K308" s="117">
        <v>104</v>
      </c>
      <c r="L308" s="117">
        <v>96.1</v>
      </c>
      <c r="M308" s="117">
        <v>14.48207</v>
      </c>
    </row>
    <row r="309" spans="1:13">
      <c r="A309" s="65">
        <v>300</v>
      </c>
      <c r="B309" s="117" t="s">
        <v>239</v>
      </c>
      <c r="C309" s="120">
        <v>334.55</v>
      </c>
      <c r="D309" s="118">
        <v>334.58333333333331</v>
      </c>
      <c r="E309" s="118">
        <v>332.11666666666662</v>
      </c>
      <c r="F309" s="118">
        <v>329.68333333333328</v>
      </c>
      <c r="G309" s="118">
        <v>327.21666666666658</v>
      </c>
      <c r="H309" s="118">
        <v>337.01666666666665</v>
      </c>
      <c r="I309" s="118">
        <v>339.48333333333335</v>
      </c>
      <c r="J309" s="118">
        <v>341.91666666666669</v>
      </c>
      <c r="K309" s="117">
        <v>337.05</v>
      </c>
      <c r="L309" s="117">
        <v>332.15</v>
      </c>
      <c r="M309" s="117">
        <v>13.99038</v>
      </c>
    </row>
    <row r="310" spans="1:13">
      <c r="A310" s="65">
        <v>301</v>
      </c>
      <c r="B310" s="117" t="s">
        <v>1146</v>
      </c>
      <c r="C310" s="120">
        <v>26.2</v>
      </c>
      <c r="D310" s="118">
        <v>26.366666666666664</v>
      </c>
      <c r="E310" s="118">
        <v>25.483333333333327</v>
      </c>
      <c r="F310" s="118">
        <v>24.766666666666662</v>
      </c>
      <c r="G310" s="118">
        <v>23.883333333333326</v>
      </c>
      <c r="H310" s="118">
        <v>27.083333333333329</v>
      </c>
      <c r="I310" s="118">
        <v>27.966666666666661</v>
      </c>
      <c r="J310" s="118">
        <v>28.68333333333333</v>
      </c>
      <c r="K310" s="117">
        <v>27.25</v>
      </c>
      <c r="L310" s="117">
        <v>25.65</v>
      </c>
      <c r="M310" s="117">
        <v>13.21749</v>
      </c>
    </row>
    <row r="311" spans="1:13">
      <c r="A311" s="65">
        <v>302</v>
      </c>
      <c r="B311" s="117" t="s">
        <v>115</v>
      </c>
      <c r="C311" s="120">
        <v>6967.7</v>
      </c>
      <c r="D311" s="118">
        <v>6981.2333333333336</v>
      </c>
      <c r="E311" s="118">
        <v>6937.4666666666672</v>
      </c>
      <c r="F311" s="118">
        <v>6907.2333333333336</v>
      </c>
      <c r="G311" s="118">
        <v>6863.4666666666672</v>
      </c>
      <c r="H311" s="118">
        <v>7011.4666666666672</v>
      </c>
      <c r="I311" s="118">
        <v>7055.2333333333336</v>
      </c>
      <c r="J311" s="118">
        <v>7085.4666666666672</v>
      </c>
      <c r="K311" s="117">
        <v>7025</v>
      </c>
      <c r="L311" s="117">
        <v>6951</v>
      </c>
      <c r="M311" s="117">
        <v>4.8643200000000002</v>
      </c>
    </row>
    <row r="312" spans="1:13">
      <c r="A312" s="65">
        <v>303</v>
      </c>
      <c r="B312" s="117" t="s">
        <v>2236</v>
      </c>
      <c r="C312" s="120">
        <v>557.95000000000005</v>
      </c>
      <c r="D312" s="118">
        <v>556.03333333333342</v>
      </c>
      <c r="E312" s="118">
        <v>551.96666666666681</v>
      </c>
      <c r="F312" s="118">
        <v>545.98333333333335</v>
      </c>
      <c r="G312" s="118">
        <v>541.91666666666674</v>
      </c>
      <c r="H312" s="118">
        <v>562.01666666666688</v>
      </c>
      <c r="I312" s="118">
        <v>566.08333333333348</v>
      </c>
      <c r="J312" s="118">
        <v>572.06666666666695</v>
      </c>
      <c r="K312" s="117">
        <v>560.1</v>
      </c>
      <c r="L312" s="117">
        <v>550.04999999999995</v>
      </c>
      <c r="M312" s="117">
        <v>0.35694999999999999</v>
      </c>
    </row>
    <row r="313" spans="1:13">
      <c r="A313" s="65">
        <v>304</v>
      </c>
      <c r="B313" s="117" t="s">
        <v>1855</v>
      </c>
      <c r="C313" s="120">
        <v>63.2</v>
      </c>
      <c r="D313" s="118">
        <v>64.033333333333331</v>
      </c>
      <c r="E313" s="118">
        <v>62.066666666666663</v>
      </c>
      <c r="F313" s="118">
        <v>60.93333333333333</v>
      </c>
      <c r="G313" s="118">
        <v>58.966666666666661</v>
      </c>
      <c r="H313" s="118">
        <v>65.166666666666657</v>
      </c>
      <c r="I313" s="118">
        <v>67.133333333333326</v>
      </c>
      <c r="J313" s="118">
        <v>68.266666666666666</v>
      </c>
      <c r="K313" s="117">
        <v>66</v>
      </c>
      <c r="L313" s="117">
        <v>62.9</v>
      </c>
      <c r="M313" s="117">
        <v>14.00182</v>
      </c>
    </row>
    <row r="314" spans="1:13">
      <c r="A314" s="65">
        <v>305</v>
      </c>
      <c r="B314" s="117" t="s">
        <v>347</v>
      </c>
      <c r="C314" s="120">
        <v>558.45000000000005</v>
      </c>
      <c r="D314" s="118">
        <v>560.9</v>
      </c>
      <c r="E314" s="118">
        <v>553.4</v>
      </c>
      <c r="F314" s="118">
        <v>548.35</v>
      </c>
      <c r="G314" s="118">
        <v>540.85</v>
      </c>
      <c r="H314" s="118">
        <v>565.94999999999993</v>
      </c>
      <c r="I314" s="118">
        <v>573.44999999999993</v>
      </c>
      <c r="J314" s="118">
        <v>578.49999999999989</v>
      </c>
      <c r="K314" s="117">
        <v>568.4</v>
      </c>
      <c r="L314" s="117">
        <v>555.85</v>
      </c>
      <c r="M314" s="117">
        <v>11.89052</v>
      </c>
    </row>
    <row r="315" spans="1:13">
      <c r="A315" s="65">
        <v>306</v>
      </c>
      <c r="B315" s="117" t="s">
        <v>116</v>
      </c>
      <c r="C315" s="120">
        <v>92.7</v>
      </c>
      <c r="D315" s="118">
        <v>93.533333333333346</v>
      </c>
      <c r="E315" s="118">
        <v>91.416666666666686</v>
      </c>
      <c r="F315" s="118">
        <v>90.13333333333334</v>
      </c>
      <c r="G315" s="118">
        <v>88.01666666666668</v>
      </c>
      <c r="H315" s="118">
        <v>94.816666666666691</v>
      </c>
      <c r="I315" s="118">
        <v>96.933333333333337</v>
      </c>
      <c r="J315" s="118">
        <v>98.216666666666697</v>
      </c>
      <c r="K315" s="117">
        <v>95.65</v>
      </c>
      <c r="L315" s="117">
        <v>92.25</v>
      </c>
      <c r="M315" s="117">
        <v>0.77890999999999999</v>
      </c>
    </row>
    <row r="316" spans="1:13">
      <c r="A316" s="65">
        <v>307</v>
      </c>
      <c r="B316" s="117" t="s">
        <v>1164</v>
      </c>
      <c r="C316" s="120">
        <v>3406.75</v>
      </c>
      <c r="D316" s="118">
        <v>3438.2666666666664</v>
      </c>
      <c r="E316" s="118">
        <v>3348.583333333333</v>
      </c>
      <c r="F316" s="118">
        <v>3290.4166666666665</v>
      </c>
      <c r="G316" s="118">
        <v>3200.7333333333331</v>
      </c>
      <c r="H316" s="118">
        <v>3496.4333333333329</v>
      </c>
      <c r="I316" s="118">
        <v>3586.1166666666663</v>
      </c>
      <c r="J316" s="118">
        <v>3644.2833333333328</v>
      </c>
      <c r="K316" s="117">
        <v>3527.95</v>
      </c>
      <c r="L316" s="117">
        <v>3380.1</v>
      </c>
      <c r="M316" s="117">
        <v>0.27356999999999998</v>
      </c>
    </row>
    <row r="317" spans="1:13">
      <c r="A317" s="65">
        <v>308</v>
      </c>
      <c r="B317" s="117" t="s">
        <v>351</v>
      </c>
      <c r="C317" s="120">
        <v>421.6</v>
      </c>
      <c r="D317" s="118">
        <v>417.7166666666667</v>
      </c>
      <c r="E317" s="118">
        <v>409.53333333333342</v>
      </c>
      <c r="F317" s="118">
        <v>397.4666666666667</v>
      </c>
      <c r="G317" s="118">
        <v>389.28333333333342</v>
      </c>
      <c r="H317" s="118">
        <v>429.78333333333342</v>
      </c>
      <c r="I317" s="118">
        <v>437.9666666666667</v>
      </c>
      <c r="J317" s="118">
        <v>450.03333333333342</v>
      </c>
      <c r="K317" s="117">
        <v>425.9</v>
      </c>
      <c r="L317" s="117">
        <v>405.65</v>
      </c>
      <c r="M317" s="117">
        <v>9.3467400000000005</v>
      </c>
    </row>
    <row r="318" spans="1:13">
      <c r="A318" s="65">
        <v>309</v>
      </c>
      <c r="B318" s="117" t="s">
        <v>1835</v>
      </c>
      <c r="C318" s="120">
        <v>878.45</v>
      </c>
      <c r="D318" s="118">
        <v>879.80000000000007</v>
      </c>
      <c r="E318" s="118">
        <v>870.65000000000009</v>
      </c>
      <c r="F318" s="118">
        <v>862.85</v>
      </c>
      <c r="G318" s="118">
        <v>853.7</v>
      </c>
      <c r="H318" s="118">
        <v>887.60000000000014</v>
      </c>
      <c r="I318" s="118">
        <v>896.75</v>
      </c>
      <c r="J318" s="118">
        <v>904.55000000000018</v>
      </c>
      <c r="K318" s="117">
        <v>888.95</v>
      </c>
      <c r="L318" s="117">
        <v>872</v>
      </c>
      <c r="M318" s="117">
        <v>3.0296699999999999</v>
      </c>
    </row>
    <row r="319" spans="1:13">
      <c r="A319" s="65">
        <v>310</v>
      </c>
      <c r="B319" s="117" t="s">
        <v>1167</v>
      </c>
      <c r="C319" s="120">
        <v>224.45</v>
      </c>
      <c r="D319" s="118">
        <v>223.13333333333333</v>
      </c>
      <c r="E319" s="118">
        <v>219.31666666666666</v>
      </c>
      <c r="F319" s="118">
        <v>214.18333333333334</v>
      </c>
      <c r="G319" s="118">
        <v>210.36666666666667</v>
      </c>
      <c r="H319" s="118">
        <v>228.26666666666665</v>
      </c>
      <c r="I319" s="118">
        <v>232.08333333333331</v>
      </c>
      <c r="J319" s="118">
        <v>237.21666666666664</v>
      </c>
      <c r="K319" s="117">
        <v>226.95</v>
      </c>
      <c r="L319" s="117">
        <v>218</v>
      </c>
      <c r="M319" s="117">
        <v>0.74336999999999998</v>
      </c>
    </row>
    <row r="320" spans="1:13">
      <c r="A320" s="65">
        <v>311</v>
      </c>
      <c r="B320" s="117" t="s">
        <v>1169</v>
      </c>
      <c r="C320" s="120">
        <v>145.1</v>
      </c>
      <c r="D320" s="118">
        <v>144.9</v>
      </c>
      <c r="E320" s="118">
        <v>142.9</v>
      </c>
      <c r="F320" s="118">
        <v>140.69999999999999</v>
      </c>
      <c r="G320" s="118">
        <v>138.69999999999999</v>
      </c>
      <c r="H320" s="118">
        <v>147.10000000000002</v>
      </c>
      <c r="I320" s="118">
        <v>149.10000000000002</v>
      </c>
      <c r="J320" s="118">
        <v>151.30000000000004</v>
      </c>
      <c r="K320" s="117">
        <v>146.9</v>
      </c>
      <c r="L320" s="117">
        <v>142.69999999999999</v>
      </c>
      <c r="M320" s="117">
        <v>0.63553999999999999</v>
      </c>
    </row>
    <row r="321" spans="1:13">
      <c r="A321" s="65">
        <v>312</v>
      </c>
      <c r="B321" s="117" t="s">
        <v>1171</v>
      </c>
      <c r="C321" s="120">
        <v>340.65</v>
      </c>
      <c r="D321" s="118">
        <v>343</v>
      </c>
      <c r="E321" s="118">
        <v>336.1</v>
      </c>
      <c r="F321" s="118">
        <v>331.55</v>
      </c>
      <c r="G321" s="118">
        <v>324.65000000000003</v>
      </c>
      <c r="H321" s="118">
        <v>347.55</v>
      </c>
      <c r="I321" s="118">
        <v>354.45</v>
      </c>
      <c r="J321" s="118">
        <v>359</v>
      </c>
      <c r="K321" s="117">
        <v>349.9</v>
      </c>
      <c r="L321" s="117">
        <v>338.45</v>
      </c>
      <c r="M321" s="117">
        <v>1.81009</v>
      </c>
    </row>
    <row r="322" spans="1:13">
      <c r="A322" s="65">
        <v>313</v>
      </c>
      <c r="B322" s="117" t="s">
        <v>117</v>
      </c>
      <c r="C322" s="120">
        <v>921.7</v>
      </c>
      <c r="D322" s="118">
        <v>923.2833333333333</v>
      </c>
      <c r="E322" s="118">
        <v>914.91666666666663</v>
      </c>
      <c r="F322" s="118">
        <v>908.13333333333333</v>
      </c>
      <c r="G322" s="118">
        <v>899.76666666666665</v>
      </c>
      <c r="H322" s="118">
        <v>930.06666666666661</v>
      </c>
      <c r="I322" s="118">
        <v>938.43333333333339</v>
      </c>
      <c r="J322" s="118">
        <v>945.21666666666658</v>
      </c>
      <c r="K322" s="117">
        <v>931.65</v>
      </c>
      <c r="L322" s="117">
        <v>916.5</v>
      </c>
      <c r="M322" s="117">
        <v>6.85</v>
      </c>
    </row>
    <row r="323" spans="1:13">
      <c r="A323" s="65">
        <v>314</v>
      </c>
      <c r="B323" s="117" t="s">
        <v>1179</v>
      </c>
      <c r="C323" s="120">
        <v>28.2</v>
      </c>
      <c r="D323" s="118">
        <v>28.233333333333334</v>
      </c>
      <c r="E323" s="118">
        <v>27.766666666666669</v>
      </c>
      <c r="F323" s="118">
        <v>27.333333333333336</v>
      </c>
      <c r="G323" s="118">
        <v>26.866666666666671</v>
      </c>
      <c r="H323" s="118">
        <v>28.666666666666668</v>
      </c>
      <c r="I323" s="118">
        <v>29.133333333333336</v>
      </c>
      <c r="J323" s="118">
        <v>29.566666666666666</v>
      </c>
      <c r="K323" s="117">
        <v>28.7</v>
      </c>
      <c r="L323" s="117">
        <v>27.8</v>
      </c>
      <c r="M323" s="117">
        <v>9.9635200000000008</v>
      </c>
    </row>
    <row r="324" spans="1:13">
      <c r="A324" s="65">
        <v>315</v>
      </c>
      <c r="B324" s="117" t="s">
        <v>1182</v>
      </c>
      <c r="C324" s="120">
        <v>158.55000000000001</v>
      </c>
      <c r="D324" s="118">
        <v>159.96666666666667</v>
      </c>
      <c r="E324" s="118">
        <v>156.78333333333333</v>
      </c>
      <c r="F324" s="118">
        <v>155.01666666666665</v>
      </c>
      <c r="G324" s="118">
        <v>151.83333333333331</v>
      </c>
      <c r="H324" s="118">
        <v>161.73333333333335</v>
      </c>
      <c r="I324" s="118">
        <v>164.91666666666669</v>
      </c>
      <c r="J324" s="118">
        <v>166.68333333333337</v>
      </c>
      <c r="K324" s="117">
        <v>163.15</v>
      </c>
      <c r="L324" s="117">
        <v>158.19999999999999</v>
      </c>
      <c r="M324" s="117">
        <v>2.3136000000000001</v>
      </c>
    </row>
    <row r="325" spans="1:13">
      <c r="A325" s="65">
        <v>316</v>
      </c>
      <c r="B325" s="117" t="s">
        <v>118</v>
      </c>
      <c r="C325" s="120">
        <v>163.25</v>
      </c>
      <c r="D325" s="118">
        <v>162.96666666666667</v>
      </c>
      <c r="E325" s="118">
        <v>160.68333333333334</v>
      </c>
      <c r="F325" s="118">
        <v>158.11666666666667</v>
      </c>
      <c r="G325" s="118">
        <v>155.83333333333334</v>
      </c>
      <c r="H325" s="118">
        <v>165.53333333333333</v>
      </c>
      <c r="I325" s="118">
        <v>167.81666666666669</v>
      </c>
      <c r="J325" s="118">
        <v>170.38333333333333</v>
      </c>
      <c r="K325" s="117">
        <v>165.25</v>
      </c>
      <c r="L325" s="117">
        <v>160.4</v>
      </c>
      <c r="M325" s="117">
        <v>51.150100000000002</v>
      </c>
    </row>
    <row r="326" spans="1:13">
      <c r="A326" s="65">
        <v>317</v>
      </c>
      <c r="B326" s="117" t="s">
        <v>1192</v>
      </c>
      <c r="C326" s="120">
        <v>602.54999999999995</v>
      </c>
      <c r="D326" s="118">
        <v>600.85</v>
      </c>
      <c r="E326" s="118">
        <v>591</v>
      </c>
      <c r="F326" s="118">
        <v>579.44999999999993</v>
      </c>
      <c r="G326" s="118">
        <v>569.59999999999991</v>
      </c>
      <c r="H326" s="118">
        <v>612.40000000000009</v>
      </c>
      <c r="I326" s="118">
        <v>622.25000000000023</v>
      </c>
      <c r="J326" s="118">
        <v>633.80000000000018</v>
      </c>
      <c r="K326" s="117">
        <v>610.70000000000005</v>
      </c>
      <c r="L326" s="117">
        <v>589.29999999999995</v>
      </c>
      <c r="M326" s="117">
        <v>0.70606000000000002</v>
      </c>
    </row>
    <row r="327" spans="1:13">
      <c r="A327" s="65">
        <v>318</v>
      </c>
      <c r="B327" s="117" t="s">
        <v>203</v>
      </c>
      <c r="C327" s="120">
        <v>980.75</v>
      </c>
      <c r="D327" s="118">
        <v>985.41666666666663</v>
      </c>
      <c r="E327" s="118">
        <v>971.83333333333326</v>
      </c>
      <c r="F327" s="118">
        <v>962.91666666666663</v>
      </c>
      <c r="G327" s="118">
        <v>949.33333333333326</v>
      </c>
      <c r="H327" s="118">
        <v>994.33333333333326</v>
      </c>
      <c r="I327" s="118">
        <v>1007.9166666666665</v>
      </c>
      <c r="J327" s="118">
        <v>1016.8333333333333</v>
      </c>
      <c r="K327" s="117">
        <v>999</v>
      </c>
      <c r="L327" s="117">
        <v>976.5</v>
      </c>
      <c r="M327" s="117">
        <v>4.4062000000000001</v>
      </c>
    </row>
    <row r="328" spans="1:13">
      <c r="A328" s="65">
        <v>319</v>
      </c>
      <c r="B328" s="117" t="s">
        <v>119</v>
      </c>
      <c r="C328" s="120">
        <v>57026.6</v>
      </c>
      <c r="D328" s="118">
        <v>57285.533333333333</v>
      </c>
      <c r="E328" s="118">
        <v>56571.066666666666</v>
      </c>
      <c r="F328" s="118">
        <v>56115.533333333333</v>
      </c>
      <c r="G328" s="118">
        <v>55401.066666666666</v>
      </c>
      <c r="H328" s="118">
        <v>57741.066666666666</v>
      </c>
      <c r="I328" s="118">
        <v>58455.533333333326</v>
      </c>
      <c r="J328" s="118">
        <v>58911.066666666666</v>
      </c>
      <c r="K328" s="117">
        <v>58000</v>
      </c>
      <c r="L328" s="117">
        <v>56830</v>
      </c>
      <c r="M328" s="117">
        <v>6.7790000000000003E-2</v>
      </c>
    </row>
    <row r="329" spans="1:13">
      <c r="A329" s="65">
        <v>320</v>
      </c>
      <c r="B329" s="117" t="s">
        <v>1194</v>
      </c>
      <c r="C329" s="120">
        <v>68.55</v>
      </c>
      <c r="D329" s="118">
        <v>69.083333333333329</v>
      </c>
      <c r="E329" s="118">
        <v>67.466666666666654</v>
      </c>
      <c r="F329" s="118">
        <v>66.383333333333326</v>
      </c>
      <c r="G329" s="118">
        <v>64.766666666666652</v>
      </c>
      <c r="H329" s="118">
        <v>70.166666666666657</v>
      </c>
      <c r="I329" s="118">
        <v>71.783333333333331</v>
      </c>
      <c r="J329" s="118">
        <v>72.86666666666666</v>
      </c>
      <c r="K329" s="117">
        <v>70.7</v>
      </c>
      <c r="L329" s="117">
        <v>68</v>
      </c>
      <c r="M329" s="117">
        <v>6.6641399999999997</v>
      </c>
    </row>
    <row r="330" spans="1:13">
      <c r="A330" s="65">
        <v>321</v>
      </c>
      <c r="B330" s="117" t="s">
        <v>1196</v>
      </c>
      <c r="C330" s="120">
        <v>13.8</v>
      </c>
      <c r="D330" s="118">
        <v>13.833333333333334</v>
      </c>
      <c r="E330" s="118">
        <v>13.716666666666669</v>
      </c>
      <c r="F330" s="118">
        <v>13.633333333333335</v>
      </c>
      <c r="G330" s="118">
        <v>13.516666666666669</v>
      </c>
      <c r="H330" s="118">
        <v>13.916666666666668</v>
      </c>
      <c r="I330" s="118">
        <v>14.033333333333331</v>
      </c>
      <c r="J330" s="118">
        <v>14.116666666666667</v>
      </c>
      <c r="K330" s="117">
        <v>13.95</v>
      </c>
      <c r="L330" s="117">
        <v>13.75</v>
      </c>
      <c r="M330" s="117">
        <v>2.8761999999999999</v>
      </c>
    </row>
    <row r="331" spans="1:13">
      <c r="A331" s="65">
        <v>322</v>
      </c>
      <c r="B331" s="117" t="s">
        <v>1210</v>
      </c>
      <c r="C331" s="120">
        <v>570.9</v>
      </c>
      <c r="D331" s="118">
        <v>575.15</v>
      </c>
      <c r="E331" s="118">
        <v>563.79999999999995</v>
      </c>
      <c r="F331" s="118">
        <v>556.69999999999993</v>
      </c>
      <c r="G331" s="118">
        <v>545.34999999999991</v>
      </c>
      <c r="H331" s="118">
        <v>582.25</v>
      </c>
      <c r="I331" s="118">
        <v>593.60000000000014</v>
      </c>
      <c r="J331" s="118">
        <v>600.70000000000005</v>
      </c>
      <c r="K331" s="117">
        <v>586.5</v>
      </c>
      <c r="L331" s="117">
        <v>568.04999999999995</v>
      </c>
      <c r="M331" s="117">
        <v>14.698119999999999</v>
      </c>
    </row>
    <row r="332" spans="1:13">
      <c r="A332" s="65">
        <v>323</v>
      </c>
      <c r="B332" s="117" t="s">
        <v>373</v>
      </c>
      <c r="C332" s="120">
        <v>568.75</v>
      </c>
      <c r="D332" s="118">
        <v>568.41666666666663</v>
      </c>
      <c r="E332" s="118">
        <v>563.33333333333326</v>
      </c>
      <c r="F332" s="118">
        <v>557.91666666666663</v>
      </c>
      <c r="G332" s="118">
        <v>552.83333333333326</v>
      </c>
      <c r="H332" s="118">
        <v>573.83333333333326</v>
      </c>
      <c r="I332" s="118">
        <v>578.91666666666652</v>
      </c>
      <c r="J332" s="118">
        <v>584.33333333333326</v>
      </c>
      <c r="K332" s="117">
        <v>573.5</v>
      </c>
      <c r="L332" s="117">
        <v>563</v>
      </c>
      <c r="M332" s="117">
        <v>3.30186</v>
      </c>
    </row>
    <row r="333" spans="1:13">
      <c r="A333" s="65">
        <v>324</v>
      </c>
      <c r="B333" s="117" t="s">
        <v>1225</v>
      </c>
      <c r="C333" s="120">
        <v>56.8</v>
      </c>
      <c r="D333" s="118">
        <v>56.916666666666664</v>
      </c>
      <c r="E333" s="118">
        <v>55.733333333333327</v>
      </c>
      <c r="F333" s="118">
        <v>54.666666666666664</v>
      </c>
      <c r="G333" s="118">
        <v>53.483333333333327</v>
      </c>
      <c r="H333" s="118">
        <v>57.983333333333327</v>
      </c>
      <c r="I333" s="118">
        <v>59.166666666666664</v>
      </c>
      <c r="J333" s="118">
        <v>60.233333333333327</v>
      </c>
      <c r="K333" s="117">
        <v>58.1</v>
      </c>
      <c r="L333" s="117">
        <v>55.85</v>
      </c>
      <c r="M333" s="117">
        <v>252.81020000000001</v>
      </c>
    </row>
    <row r="334" spans="1:13">
      <c r="A334" s="65">
        <v>325</v>
      </c>
      <c r="B334" s="117" t="s">
        <v>1227</v>
      </c>
      <c r="C334" s="120">
        <v>1781.9</v>
      </c>
      <c r="D334" s="118">
        <v>1760.3</v>
      </c>
      <c r="E334" s="118">
        <v>1721.6</v>
      </c>
      <c r="F334" s="118">
        <v>1661.3</v>
      </c>
      <c r="G334" s="118">
        <v>1622.6</v>
      </c>
      <c r="H334" s="118">
        <v>1820.6</v>
      </c>
      <c r="I334" s="118">
        <v>1859.3000000000002</v>
      </c>
      <c r="J334" s="118">
        <v>1919.6</v>
      </c>
      <c r="K334" s="117">
        <v>1799</v>
      </c>
      <c r="L334" s="117">
        <v>1700</v>
      </c>
      <c r="M334" s="117">
        <v>2.6585800000000002</v>
      </c>
    </row>
    <row r="335" spans="1:13">
      <c r="A335" s="65">
        <v>326</v>
      </c>
      <c r="B335" s="117" t="s">
        <v>1229</v>
      </c>
      <c r="C335" s="120">
        <v>643.85</v>
      </c>
      <c r="D335" s="118">
        <v>643.29999999999995</v>
      </c>
      <c r="E335" s="118">
        <v>635.59999999999991</v>
      </c>
      <c r="F335" s="118">
        <v>627.34999999999991</v>
      </c>
      <c r="G335" s="118">
        <v>619.64999999999986</v>
      </c>
      <c r="H335" s="118">
        <v>651.54999999999995</v>
      </c>
      <c r="I335" s="118">
        <v>659.25</v>
      </c>
      <c r="J335" s="118">
        <v>667.5</v>
      </c>
      <c r="K335" s="117">
        <v>651</v>
      </c>
      <c r="L335" s="117">
        <v>635.04999999999995</v>
      </c>
      <c r="M335" s="117">
        <v>9.418E-2</v>
      </c>
    </row>
    <row r="336" spans="1:13">
      <c r="A336" s="65">
        <v>327</v>
      </c>
      <c r="B336" s="117" t="s">
        <v>1230</v>
      </c>
      <c r="C336" s="120">
        <v>46.25</v>
      </c>
      <c r="D336" s="118">
        <v>46.35</v>
      </c>
      <c r="E336" s="118">
        <v>44.7</v>
      </c>
      <c r="F336" s="118">
        <v>43.15</v>
      </c>
      <c r="G336" s="118">
        <v>41.5</v>
      </c>
      <c r="H336" s="118">
        <v>47.900000000000006</v>
      </c>
      <c r="I336" s="118">
        <v>49.55</v>
      </c>
      <c r="J336" s="118">
        <v>51.100000000000009</v>
      </c>
      <c r="K336" s="117">
        <v>48</v>
      </c>
      <c r="L336" s="117">
        <v>44.8</v>
      </c>
      <c r="M336" s="117">
        <v>37.647280000000002</v>
      </c>
    </row>
    <row r="337" spans="1:13">
      <c r="A337" s="65">
        <v>328</v>
      </c>
      <c r="B337" s="117" t="s">
        <v>366</v>
      </c>
      <c r="C337" s="120">
        <v>57.05</v>
      </c>
      <c r="D337" s="118">
        <v>57.4</v>
      </c>
      <c r="E337" s="118">
        <v>56.099999999999994</v>
      </c>
      <c r="F337" s="118">
        <v>55.15</v>
      </c>
      <c r="G337" s="118">
        <v>53.849999999999994</v>
      </c>
      <c r="H337" s="118">
        <v>58.349999999999994</v>
      </c>
      <c r="I337" s="118">
        <v>59.649999999999991</v>
      </c>
      <c r="J337" s="118">
        <v>60.599999999999994</v>
      </c>
      <c r="K337" s="117">
        <v>58.7</v>
      </c>
      <c r="L337" s="117">
        <v>56.45</v>
      </c>
      <c r="M337" s="117">
        <v>91.987449999999995</v>
      </c>
    </row>
    <row r="338" spans="1:13">
      <c r="A338" s="65">
        <v>329</v>
      </c>
      <c r="B338" s="117" t="s">
        <v>1234</v>
      </c>
      <c r="C338" s="120">
        <v>103.9</v>
      </c>
      <c r="D338" s="118">
        <v>104.76666666666667</v>
      </c>
      <c r="E338" s="118">
        <v>100.03333333333333</v>
      </c>
      <c r="F338" s="118">
        <v>96.166666666666671</v>
      </c>
      <c r="G338" s="118">
        <v>91.433333333333337</v>
      </c>
      <c r="H338" s="118">
        <v>108.63333333333333</v>
      </c>
      <c r="I338" s="118">
        <v>113.36666666666665</v>
      </c>
      <c r="J338" s="118">
        <v>117.23333333333332</v>
      </c>
      <c r="K338" s="117">
        <v>109.5</v>
      </c>
      <c r="L338" s="117">
        <v>100.9</v>
      </c>
      <c r="M338" s="117">
        <v>1.9837100000000001</v>
      </c>
    </row>
    <row r="339" spans="1:13">
      <c r="A339" s="65">
        <v>330</v>
      </c>
      <c r="B339" s="117" t="s">
        <v>240</v>
      </c>
      <c r="C339" s="120">
        <v>99.9</v>
      </c>
      <c r="D339" s="118">
        <v>98.983333333333348</v>
      </c>
      <c r="E339" s="118">
        <v>96.816666666666691</v>
      </c>
      <c r="F339" s="118">
        <v>93.733333333333348</v>
      </c>
      <c r="G339" s="118">
        <v>91.566666666666691</v>
      </c>
      <c r="H339" s="118">
        <v>102.06666666666669</v>
      </c>
      <c r="I339" s="118">
        <v>104.23333333333335</v>
      </c>
      <c r="J339" s="118">
        <v>107.31666666666669</v>
      </c>
      <c r="K339" s="117">
        <v>101.15</v>
      </c>
      <c r="L339" s="117">
        <v>95.9</v>
      </c>
      <c r="M339" s="117">
        <v>161.20882</v>
      </c>
    </row>
    <row r="340" spans="1:13">
      <c r="A340" s="65">
        <v>331</v>
      </c>
      <c r="B340" s="117" t="s">
        <v>1242</v>
      </c>
      <c r="C340" s="120">
        <v>450.3</v>
      </c>
      <c r="D340" s="118">
        <v>448.38333333333338</v>
      </c>
      <c r="E340" s="118">
        <v>444.71666666666675</v>
      </c>
      <c r="F340" s="118">
        <v>439.13333333333338</v>
      </c>
      <c r="G340" s="118">
        <v>435.46666666666675</v>
      </c>
      <c r="H340" s="118">
        <v>453.96666666666675</v>
      </c>
      <c r="I340" s="118">
        <v>457.63333333333338</v>
      </c>
      <c r="J340" s="118">
        <v>463.21666666666675</v>
      </c>
      <c r="K340" s="117">
        <v>452.05</v>
      </c>
      <c r="L340" s="117">
        <v>442.8</v>
      </c>
      <c r="M340" s="117">
        <v>9.7129999999999994E-2</v>
      </c>
    </row>
    <row r="341" spans="1:13">
      <c r="A341" s="65">
        <v>332</v>
      </c>
      <c r="B341" s="117" t="s">
        <v>1244</v>
      </c>
      <c r="C341" s="120">
        <v>33.799999999999997</v>
      </c>
      <c r="D341" s="118">
        <v>34</v>
      </c>
      <c r="E341" s="118">
        <v>33.299999999999997</v>
      </c>
      <c r="F341" s="118">
        <v>32.799999999999997</v>
      </c>
      <c r="G341" s="118">
        <v>32.099999999999994</v>
      </c>
      <c r="H341" s="118">
        <v>34.5</v>
      </c>
      <c r="I341" s="118">
        <v>35.200000000000003</v>
      </c>
      <c r="J341" s="118">
        <v>35.700000000000003</v>
      </c>
      <c r="K341" s="117">
        <v>34.700000000000003</v>
      </c>
      <c r="L341" s="117">
        <v>33.5</v>
      </c>
      <c r="M341" s="117">
        <v>1.6908799999999999</v>
      </c>
    </row>
    <row r="342" spans="1:13">
      <c r="A342" s="65">
        <v>333</v>
      </c>
      <c r="B342" s="117" t="s">
        <v>1249</v>
      </c>
      <c r="C342" s="120">
        <v>35.75</v>
      </c>
      <c r="D342" s="118">
        <v>35.75</v>
      </c>
      <c r="E342" s="118">
        <v>35.4</v>
      </c>
      <c r="F342" s="118">
        <v>35.049999999999997</v>
      </c>
      <c r="G342" s="118">
        <v>34.699999999999996</v>
      </c>
      <c r="H342" s="118">
        <v>36.1</v>
      </c>
      <c r="I342" s="118">
        <v>36.449999999999996</v>
      </c>
      <c r="J342" s="118">
        <v>36.800000000000004</v>
      </c>
      <c r="K342" s="117">
        <v>36.1</v>
      </c>
      <c r="L342" s="117">
        <v>35.4</v>
      </c>
      <c r="M342" s="117">
        <v>2.52528</v>
      </c>
    </row>
    <row r="343" spans="1:13">
      <c r="A343" s="65">
        <v>334</v>
      </c>
      <c r="B343" s="117" t="s">
        <v>1251</v>
      </c>
      <c r="C343" s="120">
        <v>219.05</v>
      </c>
      <c r="D343" s="118">
        <v>220.43333333333331</v>
      </c>
      <c r="E343" s="118">
        <v>215.61666666666662</v>
      </c>
      <c r="F343" s="118">
        <v>212.18333333333331</v>
      </c>
      <c r="G343" s="118">
        <v>207.36666666666662</v>
      </c>
      <c r="H343" s="118">
        <v>223.86666666666662</v>
      </c>
      <c r="I343" s="118">
        <v>228.68333333333328</v>
      </c>
      <c r="J343" s="118">
        <v>232.11666666666662</v>
      </c>
      <c r="K343" s="117">
        <v>225.25</v>
      </c>
      <c r="L343" s="117">
        <v>217</v>
      </c>
      <c r="M343" s="117">
        <v>0.27332000000000001</v>
      </c>
    </row>
    <row r="344" spans="1:13">
      <c r="A344" s="65">
        <v>335</v>
      </c>
      <c r="B344" s="117" t="s">
        <v>120</v>
      </c>
      <c r="C344" s="120">
        <v>25.15</v>
      </c>
      <c r="D344" s="118">
        <v>25.149999999999995</v>
      </c>
      <c r="E344" s="118">
        <v>24.849999999999991</v>
      </c>
      <c r="F344" s="118">
        <v>24.549999999999997</v>
      </c>
      <c r="G344" s="118">
        <v>24.249999999999993</v>
      </c>
      <c r="H344" s="118">
        <v>25.449999999999989</v>
      </c>
      <c r="I344" s="118">
        <v>25.749999999999993</v>
      </c>
      <c r="J344" s="118">
        <v>26.049999999999986</v>
      </c>
      <c r="K344" s="117">
        <v>25.45</v>
      </c>
      <c r="L344" s="117">
        <v>24.85</v>
      </c>
      <c r="M344" s="117">
        <v>184.59635</v>
      </c>
    </row>
    <row r="345" spans="1:13">
      <c r="A345" s="65">
        <v>336</v>
      </c>
      <c r="B345" s="117" t="s">
        <v>1256</v>
      </c>
      <c r="C345" s="120">
        <v>1313.55</v>
      </c>
      <c r="D345" s="118">
        <v>1316.2</v>
      </c>
      <c r="E345" s="118">
        <v>1305.3500000000001</v>
      </c>
      <c r="F345" s="118">
        <v>1297.1500000000001</v>
      </c>
      <c r="G345" s="118">
        <v>1286.3000000000002</v>
      </c>
      <c r="H345" s="118">
        <v>1324.4</v>
      </c>
      <c r="I345" s="118">
        <v>1335.25</v>
      </c>
      <c r="J345" s="118">
        <v>1343.45</v>
      </c>
      <c r="K345" s="117">
        <v>1327.05</v>
      </c>
      <c r="L345" s="117">
        <v>1308</v>
      </c>
      <c r="M345" s="117">
        <v>5.1405200000000004</v>
      </c>
    </row>
    <row r="346" spans="1:13">
      <c r="A346" s="65">
        <v>337</v>
      </c>
      <c r="B346" s="117" t="s">
        <v>1260</v>
      </c>
      <c r="C346" s="120">
        <v>1380.4</v>
      </c>
      <c r="D346" s="118">
        <v>1381.5666666666666</v>
      </c>
      <c r="E346" s="118">
        <v>1366.1333333333332</v>
      </c>
      <c r="F346" s="118">
        <v>1351.8666666666666</v>
      </c>
      <c r="G346" s="118">
        <v>1336.4333333333332</v>
      </c>
      <c r="H346" s="118">
        <v>1395.8333333333333</v>
      </c>
      <c r="I346" s="118">
        <v>1411.2666666666667</v>
      </c>
      <c r="J346" s="118">
        <v>1425.5333333333333</v>
      </c>
      <c r="K346" s="117">
        <v>1397</v>
      </c>
      <c r="L346" s="117">
        <v>1367.3</v>
      </c>
      <c r="M346" s="117">
        <v>0.10416</v>
      </c>
    </row>
    <row r="347" spans="1:13">
      <c r="A347" s="65">
        <v>338</v>
      </c>
      <c r="B347" s="117" t="s">
        <v>1860</v>
      </c>
      <c r="C347" s="120">
        <v>67.7</v>
      </c>
      <c r="D347" s="118">
        <v>68.066666666666663</v>
      </c>
      <c r="E347" s="118">
        <v>67.133333333333326</v>
      </c>
      <c r="F347" s="118">
        <v>66.566666666666663</v>
      </c>
      <c r="G347" s="118">
        <v>65.633333333333326</v>
      </c>
      <c r="H347" s="118">
        <v>68.633333333333326</v>
      </c>
      <c r="I347" s="118">
        <v>69.566666666666663</v>
      </c>
      <c r="J347" s="118">
        <v>70.133333333333326</v>
      </c>
      <c r="K347" s="117">
        <v>69</v>
      </c>
      <c r="L347" s="117">
        <v>67.5</v>
      </c>
      <c r="M347" s="117">
        <v>3.7675299999999998</v>
      </c>
    </row>
    <row r="348" spans="1:13">
      <c r="A348" s="65">
        <v>339</v>
      </c>
      <c r="B348" s="117" t="s">
        <v>121</v>
      </c>
      <c r="C348" s="120">
        <v>110.05</v>
      </c>
      <c r="D348" s="118">
        <v>109.35000000000001</v>
      </c>
      <c r="E348" s="118">
        <v>107.70000000000002</v>
      </c>
      <c r="F348" s="118">
        <v>105.35000000000001</v>
      </c>
      <c r="G348" s="118">
        <v>103.70000000000002</v>
      </c>
      <c r="H348" s="118">
        <v>111.70000000000002</v>
      </c>
      <c r="I348" s="118">
        <v>113.35000000000002</v>
      </c>
      <c r="J348" s="118">
        <v>115.70000000000002</v>
      </c>
      <c r="K348" s="117">
        <v>111</v>
      </c>
      <c r="L348" s="117">
        <v>107</v>
      </c>
      <c r="M348" s="117">
        <v>88.685609999999997</v>
      </c>
    </row>
    <row r="349" spans="1:13">
      <c r="A349" s="65">
        <v>340</v>
      </c>
      <c r="B349" s="117" t="s">
        <v>122</v>
      </c>
      <c r="C349" s="120">
        <v>152.19999999999999</v>
      </c>
      <c r="D349" s="118">
        <v>150.78333333333333</v>
      </c>
      <c r="E349" s="118">
        <v>146.76666666666665</v>
      </c>
      <c r="F349" s="118">
        <v>141.33333333333331</v>
      </c>
      <c r="G349" s="118">
        <v>137.31666666666663</v>
      </c>
      <c r="H349" s="118">
        <v>156.21666666666667</v>
      </c>
      <c r="I349" s="118">
        <v>160.23333333333338</v>
      </c>
      <c r="J349" s="118">
        <v>165.66666666666669</v>
      </c>
      <c r="K349" s="117">
        <v>154.80000000000001</v>
      </c>
      <c r="L349" s="117">
        <v>145.35</v>
      </c>
      <c r="M349" s="117">
        <v>288.85977000000003</v>
      </c>
    </row>
    <row r="350" spans="1:13">
      <c r="A350" s="65">
        <v>341</v>
      </c>
      <c r="B350" s="117" t="s">
        <v>1276</v>
      </c>
      <c r="C350" s="120">
        <v>480.6</v>
      </c>
      <c r="D350" s="118">
        <v>479.11666666666662</v>
      </c>
      <c r="E350" s="118">
        <v>471.78333333333325</v>
      </c>
      <c r="F350" s="118">
        <v>462.96666666666664</v>
      </c>
      <c r="G350" s="118">
        <v>455.63333333333327</v>
      </c>
      <c r="H350" s="118">
        <v>487.93333333333322</v>
      </c>
      <c r="I350" s="118">
        <v>495.26666666666659</v>
      </c>
      <c r="J350" s="118">
        <v>504.0833333333332</v>
      </c>
      <c r="K350" s="117">
        <v>486.45</v>
      </c>
      <c r="L350" s="117">
        <v>470.3</v>
      </c>
      <c r="M350" s="117">
        <v>4.7137000000000002</v>
      </c>
    </row>
    <row r="351" spans="1:13">
      <c r="A351" s="65">
        <v>342</v>
      </c>
      <c r="B351" s="117" t="s">
        <v>123</v>
      </c>
      <c r="C351" s="120">
        <v>3450.75</v>
      </c>
      <c r="D351" s="118">
        <v>3447.65</v>
      </c>
      <c r="E351" s="118">
        <v>3423.05</v>
      </c>
      <c r="F351" s="118">
        <v>3395.35</v>
      </c>
      <c r="G351" s="118">
        <v>3370.75</v>
      </c>
      <c r="H351" s="118">
        <v>3475.3500000000004</v>
      </c>
      <c r="I351" s="118">
        <v>3499.95</v>
      </c>
      <c r="J351" s="118">
        <v>3527.6500000000005</v>
      </c>
      <c r="K351" s="117">
        <v>3472.25</v>
      </c>
      <c r="L351" s="117">
        <v>3419.95</v>
      </c>
      <c r="M351" s="117">
        <v>0.20225000000000001</v>
      </c>
    </row>
    <row r="352" spans="1:13">
      <c r="A352" s="65">
        <v>343</v>
      </c>
      <c r="B352" s="117" t="s">
        <v>204</v>
      </c>
      <c r="C352" s="120">
        <v>173.7</v>
      </c>
      <c r="D352" s="118">
        <v>174.1</v>
      </c>
      <c r="E352" s="118">
        <v>171.2</v>
      </c>
      <c r="F352" s="118">
        <v>168.7</v>
      </c>
      <c r="G352" s="118">
        <v>165.79999999999998</v>
      </c>
      <c r="H352" s="118">
        <v>176.6</v>
      </c>
      <c r="I352" s="118">
        <v>179.50000000000003</v>
      </c>
      <c r="J352" s="118">
        <v>182</v>
      </c>
      <c r="K352" s="117">
        <v>177</v>
      </c>
      <c r="L352" s="117">
        <v>171.6</v>
      </c>
      <c r="M352" s="117">
        <v>33.424610000000001</v>
      </c>
    </row>
    <row r="353" spans="1:13">
      <c r="A353" s="65">
        <v>344</v>
      </c>
      <c r="B353" s="117" t="s">
        <v>1282</v>
      </c>
      <c r="C353" s="120">
        <v>205.65</v>
      </c>
      <c r="D353" s="118">
        <v>205.45000000000002</v>
      </c>
      <c r="E353" s="118">
        <v>204.05000000000004</v>
      </c>
      <c r="F353" s="118">
        <v>202.45000000000002</v>
      </c>
      <c r="G353" s="118">
        <v>201.05000000000004</v>
      </c>
      <c r="H353" s="118">
        <v>207.05000000000004</v>
      </c>
      <c r="I353" s="118">
        <v>208.45000000000002</v>
      </c>
      <c r="J353" s="118">
        <v>210.05000000000004</v>
      </c>
      <c r="K353" s="117">
        <v>206.85</v>
      </c>
      <c r="L353" s="117">
        <v>203.85</v>
      </c>
      <c r="M353" s="117">
        <v>1.7774700000000001</v>
      </c>
    </row>
    <row r="354" spans="1:13">
      <c r="A354" s="65">
        <v>345</v>
      </c>
      <c r="B354" s="117" t="s">
        <v>124</v>
      </c>
      <c r="C354" s="120">
        <v>150.4</v>
      </c>
      <c r="D354" s="118">
        <v>150</v>
      </c>
      <c r="E354" s="118">
        <v>147.4</v>
      </c>
      <c r="F354" s="118">
        <v>144.4</v>
      </c>
      <c r="G354" s="118">
        <v>141.80000000000001</v>
      </c>
      <c r="H354" s="118">
        <v>153</v>
      </c>
      <c r="I354" s="118">
        <v>155.60000000000002</v>
      </c>
      <c r="J354" s="118">
        <v>158.6</v>
      </c>
      <c r="K354" s="117">
        <v>152.6</v>
      </c>
      <c r="L354" s="117">
        <v>147</v>
      </c>
      <c r="M354" s="117">
        <v>179.86042</v>
      </c>
    </row>
    <row r="355" spans="1:13">
      <c r="A355" s="65">
        <v>346</v>
      </c>
      <c r="B355" s="117" t="s">
        <v>125</v>
      </c>
      <c r="C355" s="120">
        <v>94.5</v>
      </c>
      <c r="D355" s="118">
        <v>94.933333333333337</v>
      </c>
      <c r="E355" s="118">
        <v>93.116666666666674</v>
      </c>
      <c r="F355" s="118">
        <v>91.733333333333334</v>
      </c>
      <c r="G355" s="118">
        <v>89.916666666666671</v>
      </c>
      <c r="H355" s="118">
        <v>96.316666666666677</v>
      </c>
      <c r="I355" s="118">
        <v>98.13333333333334</v>
      </c>
      <c r="J355" s="118">
        <v>99.51666666666668</v>
      </c>
      <c r="K355" s="117">
        <v>96.75</v>
      </c>
      <c r="L355" s="117">
        <v>93.55</v>
      </c>
      <c r="M355" s="117">
        <v>36.884689999999999</v>
      </c>
    </row>
    <row r="356" spans="1:13">
      <c r="A356" s="65">
        <v>347</v>
      </c>
      <c r="B356" s="117" t="s">
        <v>313</v>
      </c>
      <c r="C356" s="120">
        <v>79.8</v>
      </c>
      <c r="D356" s="118">
        <v>80.36666666666666</v>
      </c>
      <c r="E356" s="118">
        <v>78.533333333333317</v>
      </c>
      <c r="F356" s="118">
        <v>77.266666666666652</v>
      </c>
      <c r="G356" s="118">
        <v>75.433333333333309</v>
      </c>
      <c r="H356" s="118">
        <v>81.633333333333326</v>
      </c>
      <c r="I356" s="118">
        <v>83.466666666666669</v>
      </c>
      <c r="J356" s="118">
        <v>84.733333333333334</v>
      </c>
      <c r="K356" s="117">
        <v>82.2</v>
      </c>
      <c r="L356" s="117">
        <v>79.099999999999994</v>
      </c>
      <c r="M356" s="117">
        <v>0.43110999999999999</v>
      </c>
    </row>
    <row r="357" spans="1:13">
      <c r="A357" s="65">
        <v>348</v>
      </c>
      <c r="B357" s="117" t="s">
        <v>228</v>
      </c>
      <c r="C357" s="120">
        <v>23003.4</v>
      </c>
      <c r="D357" s="118">
        <v>23127.25</v>
      </c>
      <c r="E357" s="118">
        <v>22776.15</v>
      </c>
      <c r="F357" s="118">
        <v>22548.9</v>
      </c>
      <c r="G357" s="118">
        <v>22197.800000000003</v>
      </c>
      <c r="H357" s="118">
        <v>23354.5</v>
      </c>
      <c r="I357" s="118">
        <v>23705.599999999999</v>
      </c>
      <c r="J357" s="118">
        <v>23932.85</v>
      </c>
      <c r="K357" s="117">
        <v>23478.35</v>
      </c>
      <c r="L357" s="117">
        <v>22900</v>
      </c>
      <c r="M357" s="117">
        <v>0.28742000000000001</v>
      </c>
    </row>
    <row r="358" spans="1:13">
      <c r="A358" s="65">
        <v>349</v>
      </c>
      <c r="B358" s="117" t="s">
        <v>1308</v>
      </c>
      <c r="C358" s="120">
        <v>241</v>
      </c>
      <c r="D358" s="118">
        <v>240.78333333333333</v>
      </c>
      <c r="E358" s="118">
        <v>238.76666666666665</v>
      </c>
      <c r="F358" s="118">
        <v>236.53333333333333</v>
      </c>
      <c r="G358" s="118">
        <v>234.51666666666665</v>
      </c>
      <c r="H358" s="118">
        <v>243.01666666666665</v>
      </c>
      <c r="I358" s="118">
        <v>245.03333333333336</v>
      </c>
      <c r="J358" s="118">
        <v>247.26666666666665</v>
      </c>
      <c r="K358" s="117">
        <v>242.8</v>
      </c>
      <c r="L358" s="117">
        <v>238.55</v>
      </c>
      <c r="M358" s="117">
        <v>0.84541999999999995</v>
      </c>
    </row>
    <row r="359" spans="1:13">
      <c r="A359" s="65">
        <v>350</v>
      </c>
      <c r="B359" s="117" t="s">
        <v>348</v>
      </c>
      <c r="C359" s="120">
        <v>77.45</v>
      </c>
      <c r="D359" s="118">
        <v>77.86666666666666</v>
      </c>
      <c r="E359" s="118">
        <v>76.183333333333323</v>
      </c>
      <c r="F359" s="118">
        <v>74.916666666666657</v>
      </c>
      <c r="G359" s="118">
        <v>73.23333333333332</v>
      </c>
      <c r="H359" s="118">
        <v>79.133333333333326</v>
      </c>
      <c r="I359" s="118">
        <v>80.816666666666663</v>
      </c>
      <c r="J359" s="118">
        <v>82.083333333333329</v>
      </c>
      <c r="K359" s="117">
        <v>79.55</v>
      </c>
      <c r="L359" s="117">
        <v>76.599999999999994</v>
      </c>
      <c r="M359" s="117">
        <v>86.988330000000005</v>
      </c>
    </row>
    <row r="360" spans="1:13">
      <c r="A360" s="65">
        <v>351</v>
      </c>
      <c r="B360" s="117" t="s">
        <v>206</v>
      </c>
      <c r="C360" s="120">
        <v>2582.0500000000002</v>
      </c>
      <c r="D360" s="118">
        <v>2574.416666666667</v>
      </c>
      <c r="E360" s="118">
        <v>2544.4333333333338</v>
      </c>
      <c r="F360" s="118">
        <v>2506.8166666666671</v>
      </c>
      <c r="G360" s="118">
        <v>2476.8333333333339</v>
      </c>
      <c r="H360" s="118">
        <v>2612.0333333333338</v>
      </c>
      <c r="I360" s="118">
        <v>2642.0166666666673</v>
      </c>
      <c r="J360" s="118">
        <v>2679.6333333333337</v>
      </c>
      <c r="K360" s="117">
        <v>2604.4</v>
      </c>
      <c r="L360" s="117">
        <v>2536.8000000000002</v>
      </c>
      <c r="M360" s="117">
        <v>5.4873099999999999</v>
      </c>
    </row>
    <row r="361" spans="1:13">
      <c r="A361" s="65">
        <v>352</v>
      </c>
      <c r="B361" s="117" t="s">
        <v>1316</v>
      </c>
      <c r="C361" s="120">
        <v>648.75</v>
      </c>
      <c r="D361" s="118">
        <v>647.35</v>
      </c>
      <c r="E361" s="118">
        <v>641.20000000000005</v>
      </c>
      <c r="F361" s="118">
        <v>633.65</v>
      </c>
      <c r="G361" s="118">
        <v>627.5</v>
      </c>
      <c r="H361" s="118">
        <v>654.90000000000009</v>
      </c>
      <c r="I361" s="118">
        <v>661.05</v>
      </c>
      <c r="J361" s="118">
        <v>668.60000000000014</v>
      </c>
      <c r="K361" s="117">
        <v>653.5</v>
      </c>
      <c r="L361" s="117">
        <v>639.79999999999995</v>
      </c>
      <c r="M361" s="117">
        <v>0.62744999999999995</v>
      </c>
    </row>
    <row r="362" spans="1:13">
      <c r="A362" s="65">
        <v>353</v>
      </c>
      <c r="B362" s="117" t="s">
        <v>126</v>
      </c>
      <c r="C362" s="120">
        <v>233.9</v>
      </c>
      <c r="D362" s="118">
        <v>232.46666666666667</v>
      </c>
      <c r="E362" s="118">
        <v>230.03333333333333</v>
      </c>
      <c r="F362" s="118">
        <v>226.16666666666666</v>
      </c>
      <c r="G362" s="118">
        <v>223.73333333333332</v>
      </c>
      <c r="H362" s="118">
        <v>236.33333333333334</v>
      </c>
      <c r="I362" s="118">
        <v>238.76666666666668</v>
      </c>
      <c r="J362" s="118">
        <v>242.63333333333335</v>
      </c>
      <c r="K362" s="117">
        <v>234.9</v>
      </c>
      <c r="L362" s="117">
        <v>228.6</v>
      </c>
      <c r="M362" s="117">
        <v>22.588229999999999</v>
      </c>
    </row>
    <row r="363" spans="1:13">
      <c r="A363" s="65">
        <v>354</v>
      </c>
      <c r="B363" s="117" t="s">
        <v>127</v>
      </c>
      <c r="C363" s="120">
        <v>108.8</v>
      </c>
      <c r="D363" s="118">
        <v>109.3</v>
      </c>
      <c r="E363" s="118">
        <v>106.3</v>
      </c>
      <c r="F363" s="118">
        <v>103.8</v>
      </c>
      <c r="G363" s="118">
        <v>100.8</v>
      </c>
      <c r="H363" s="118">
        <v>111.8</v>
      </c>
      <c r="I363" s="118">
        <v>114.8</v>
      </c>
      <c r="J363" s="118">
        <v>117.3</v>
      </c>
      <c r="K363" s="117">
        <v>112.3</v>
      </c>
      <c r="L363" s="117">
        <v>106.8</v>
      </c>
      <c r="M363" s="117">
        <v>124.03959999999999</v>
      </c>
    </row>
    <row r="364" spans="1:13">
      <c r="A364" s="65">
        <v>355</v>
      </c>
      <c r="B364" s="117" t="s">
        <v>1319</v>
      </c>
      <c r="C364" s="120">
        <v>3214.8</v>
      </c>
      <c r="D364" s="118">
        <v>3220.1166666666668</v>
      </c>
      <c r="E364" s="118">
        <v>3179.7833333333338</v>
      </c>
      <c r="F364" s="118">
        <v>3144.7666666666669</v>
      </c>
      <c r="G364" s="118">
        <v>3104.4333333333338</v>
      </c>
      <c r="H364" s="118">
        <v>3255.1333333333337</v>
      </c>
      <c r="I364" s="118">
        <v>3295.4666666666667</v>
      </c>
      <c r="J364" s="118">
        <v>3330.4833333333336</v>
      </c>
      <c r="K364" s="117">
        <v>3260.45</v>
      </c>
      <c r="L364" s="117">
        <v>3185.1</v>
      </c>
      <c r="M364" s="117">
        <v>0.17696999999999999</v>
      </c>
    </row>
    <row r="365" spans="1:13">
      <c r="A365" s="65">
        <v>356</v>
      </c>
      <c r="B365" s="117" t="s">
        <v>315</v>
      </c>
      <c r="C365" s="120">
        <v>16.100000000000001</v>
      </c>
      <c r="D365" s="118">
        <v>16.183333333333334</v>
      </c>
      <c r="E365" s="118">
        <v>15.916666666666668</v>
      </c>
      <c r="F365" s="118">
        <v>15.733333333333334</v>
      </c>
      <c r="G365" s="118">
        <v>15.466666666666669</v>
      </c>
      <c r="H365" s="118">
        <v>16.366666666666667</v>
      </c>
      <c r="I365" s="118">
        <v>16.633333333333333</v>
      </c>
      <c r="J365" s="118">
        <v>16.816666666666666</v>
      </c>
      <c r="K365" s="117">
        <v>16.45</v>
      </c>
      <c r="L365" s="117">
        <v>16</v>
      </c>
      <c r="M365" s="117">
        <v>3.4168799999999999</v>
      </c>
    </row>
    <row r="366" spans="1:13">
      <c r="A366" s="65">
        <v>357</v>
      </c>
      <c r="B366" s="117" t="s">
        <v>207</v>
      </c>
      <c r="C366" s="120">
        <v>10320.299999999999</v>
      </c>
      <c r="D366" s="118">
        <v>10347.65</v>
      </c>
      <c r="E366" s="118">
        <v>10145.4</v>
      </c>
      <c r="F366" s="118">
        <v>9970.5</v>
      </c>
      <c r="G366" s="118">
        <v>9768.25</v>
      </c>
      <c r="H366" s="118">
        <v>10522.55</v>
      </c>
      <c r="I366" s="118">
        <v>10724.8</v>
      </c>
      <c r="J366" s="118">
        <v>10899.699999999999</v>
      </c>
      <c r="K366" s="117">
        <v>10549.9</v>
      </c>
      <c r="L366" s="117">
        <v>10172.75</v>
      </c>
      <c r="M366" s="117">
        <v>2.971E-2</v>
      </c>
    </row>
    <row r="367" spans="1:13">
      <c r="A367" s="65">
        <v>358</v>
      </c>
      <c r="B367" s="117" t="s">
        <v>1327</v>
      </c>
      <c r="C367" s="120">
        <v>620.29999999999995</v>
      </c>
      <c r="D367" s="118">
        <v>625.08333333333337</v>
      </c>
      <c r="E367" s="118">
        <v>609.2166666666667</v>
      </c>
      <c r="F367" s="118">
        <v>598.13333333333333</v>
      </c>
      <c r="G367" s="118">
        <v>582.26666666666665</v>
      </c>
      <c r="H367" s="118">
        <v>636.16666666666674</v>
      </c>
      <c r="I367" s="118">
        <v>652.0333333333333</v>
      </c>
      <c r="J367" s="118">
        <v>663.11666666666679</v>
      </c>
      <c r="K367" s="117">
        <v>640.95000000000005</v>
      </c>
      <c r="L367" s="117">
        <v>614</v>
      </c>
      <c r="M367" s="117">
        <v>0.43697999999999998</v>
      </c>
    </row>
    <row r="368" spans="1:13">
      <c r="A368" s="65">
        <v>359</v>
      </c>
      <c r="B368" s="117" t="s">
        <v>205</v>
      </c>
      <c r="C368" s="120">
        <v>1124.5</v>
      </c>
      <c r="D368" s="118">
        <v>1125.55</v>
      </c>
      <c r="E368" s="118">
        <v>1111.1499999999999</v>
      </c>
      <c r="F368" s="118">
        <v>1097.8</v>
      </c>
      <c r="G368" s="118">
        <v>1083.3999999999999</v>
      </c>
      <c r="H368" s="118">
        <v>1138.8999999999999</v>
      </c>
      <c r="I368" s="118">
        <v>1153.3</v>
      </c>
      <c r="J368" s="118">
        <v>1166.6499999999999</v>
      </c>
      <c r="K368" s="117">
        <v>1139.95</v>
      </c>
      <c r="L368" s="117">
        <v>1112.2</v>
      </c>
      <c r="M368" s="117">
        <v>4.4280099999999996</v>
      </c>
    </row>
    <row r="369" spans="1:13">
      <c r="A369" s="65">
        <v>360</v>
      </c>
      <c r="B369" s="117" t="s">
        <v>1330</v>
      </c>
      <c r="C369" s="120">
        <v>989.05</v>
      </c>
      <c r="D369" s="118">
        <v>983.5</v>
      </c>
      <c r="E369" s="118">
        <v>970.55</v>
      </c>
      <c r="F369" s="118">
        <v>952.05</v>
      </c>
      <c r="G369" s="118">
        <v>939.09999999999991</v>
      </c>
      <c r="H369" s="118">
        <v>1002</v>
      </c>
      <c r="I369" s="118">
        <v>1014.95</v>
      </c>
      <c r="J369" s="118">
        <v>1033.45</v>
      </c>
      <c r="K369" s="117">
        <v>996.45</v>
      </c>
      <c r="L369" s="117">
        <v>965</v>
      </c>
      <c r="M369" s="117">
        <v>1.55697</v>
      </c>
    </row>
    <row r="370" spans="1:13">
      <c r="A370" s="65">
        <v>361</v>
      </c>
      <c r="B370" s="117" t="s">
        <v>128</v>
      </c>
      <c r="C370" s="120">
        <v>83.8</v>
      </c>
      <c r="D370" s="118">
        <v>84.416666666666657</v>
      </c>
      <c r="E370" s="118">
        <v>82.98333333333332</v>
      </c>
      <c r="F370" s="118">
        <v>82.166666666666657</v>
      </c>
      <c r="G370" s="118">
        <v>80.73333333333332</v>
      </c>
      <c r="H370" s="118">
        <v>85.23333333333332</v>
      </c>
      <c r="I370" s="118">
        <v>86.666666666666657</v>
      </c>
      <c r="J370" s="118">
        <v>87.48333333333332</v>
      </c>
      <c r="K370" s="117">
        <v>85.85</v>
      </c>
      <c r="L370" s="117">
        <v>83.6</v>
      </c>
      <c r="M370" s="117">
        <v>261.90794</v>
      </c>
    </row>
    <row r="371" spans="1:13">
      <c r="A371" s="65">
        <v>362</v>
      </c>
      <c r="B371" s="117" t="s">
        <v>1920</v>
      </c>
      <c r="C371" s="120">
        <v>883.7</v>
      </c>
      <c r="D371" s="118">
        <v>886.2166666666667</v>
      </c>
      <c r="E371" s="118">
        <v>874.48333333333335</v>
      </c>
      <c r="F371" s="118">
        <v>865.26666666666665</v>
      </c>
      <c r="G371" s="118">
        <v>853.5333333333333</v>
      </c>
      <c r="H371" s="118">
        <v>895.43333333333339</v>
      </c>
      <c r="I371" s="118">
        <v>907.16666666666674</v>
      </c>
      <c r="J371" s="118">
        <v>916.38333333333344</v>
      </c>
      <c r="K371" s="117">
        <v>897.95</v>
      </c>
      <c r="L371" s="117">
        <v>877</v>
      </c>
      <c r="M371" s="117">
        <v>1.8350599999999999</v>
      </c>
    </row>
    <row r="372" spans="1:13">
      <c r="A372" s="65">
        <v>363</v>
      </c>
      <c r="B372" s="117" t="s">
        <v>1337</v>
      </c>
      <c r="C372" s="120">
        <v>142.15</v>
      </c>
      <c r="D372" s="118">
        <v>140.91666666666669</v>
      </c>
      <c r="E372" s="118">
        <v>136.78333333333336</v>
      </c>
      <c r="F372" s="118">
        <v>131.41666666666669</v>
      </c>
      <c r="G372" s="118">
        <v>127.28333333333336</v>
      </c>
      <c r="H372" s="118">
        <v>146.28333333333336</v>
      </c>
      <c r="I372" s="118">
        <v>150.41666666666669</v>
      </c>
      <c r="J372" s="118">
        <v>155.78333333333336</v>
      </c>
      <c r="K372" s="117">
        <v>145.05000000000001</v>
      </c>
      <c r="L372" s="117">
        <v>135.55000000000001</v>
      </c>
      <c r="M372" s="117">
        <v>2.9427400000000001</v>
      </c>
    </row>
    <row r="373" spans="1:13">
      <c r="A373" s="65">
        <v>364</v>
      </c>
      <c r="B373" s="117" t="s">
        <v>129</v>
      </c>
      <c r="C373" s="120">
        <v>187</v>
      </c>
      <c r="D373" s="118">
        <v>186.9</v>
      </c>
      <c r="E373" s="118">
        <v>185.35000000000002</v>
      </c>
      <c r="F373" s="118">
        <v>183.70000000000002</v>
      </c>
      <c r="G373" s="118">
        <v>182.15000000000003</v>
      </c>
      <c r="H373" s="118">
        <v>188.55</v>
      </c>
      <c r="I373" s="118">
        <v>190.10000000000002</v>
      </c>
      <c r="J373" s="118">
        <v>191.75</v>
      </c>
      <c r="K373" s="117">
        <v>188.45</v>
      </c>
      <c r="L373" s="117">
        <v>185.25</v>
      </c>
      <c r="M373" s="117">
        <v>34.938569999999999</v>
      </c>
    </row>
    <row r="374" spans="1:13">
      <c r="A374" s="65">
        <v>365</v>
      </c>
      <c r="B374" s="117" t="s">
        <v>1348</v>
      </c>
      <c r="C374" s="120">
        <v>156.1</v>
      </c>
      <c r="D374" s="118">
        <v>156.4</v>
      </c>
      <c r="E374" s="118">
        <v>153.80000000000001</v>
      </c>
      <c r="F374" s="118">
        <v>151.5</v>
      </c>
      <c r="G374" s="118">
        <v>148.9</v>
      </c>
      <c r="H374" s="118">
        <v>158.70000000000002</v>
      </c>
      <c r="I374" s="118">
        <v>161.29999999999998</v>
      </c>
      <c r="J374" s="118">
        <v>163.60000000000002</v>
      </c>
      <c r="K374" s="117">
        <v>159</v>
      </c>
      <c r="L374" s="117">
        <v>154.1</v>
      </c>
      <c r="M374" s="117">
        <v>29.078880000000002</v>
      </c>
    </row>
    <row r="375" spans="1:13">
      <c r="A375" s="65">
        <v>366</v>
      </c>
      <c r="B375" s="117" t="s">
        <v>1360</v>
      </c>
      <c r="C375" s="120">
        <v>201.75</v>
      </c>
      <c r="D375" s="118">
        <v>202.83333333333334</v>
      </c>
      <c r="E375" s="118">
        <v>199.91666666666669</v>
      </c>
      <c r="F375" s="118">
        <v>198.08333333333334</v>
      </c>
      <c r="G375" s="118">
        <v>195.16666666666669</v>
      </c>
      <c r="H375" s="118">
        <v>204.66666666666669</v>
      </c>
      <c r="I375" s="118">
        <v>207.58333333333337</v>
      </c>
      <c r="J375" s="118">
        <v>209.41666666666669</v>
      </c>
      <c r="K375" s="117">
        <v>205.75</v>
      </c>
      <c r="L375" s="117">
        <v>201</v>
      </c>
      <c r="M375" s="117">
        <v>1.6365400000000001</v>
      </c>
    </row>
    <row r="376" spans="1:13">
      <c r="A376" s="65">
        <v>367</v>
      </c>
      <c r="B376" s="117" t="s">
        <v>2613</v>
      </c>
      <c r="C376" s="120">
        <v>90.25</v>
      </c>
      <c r="D376" s="118">
        <v>90.783333333333346</v>
      </c>
      <c r="E376" s="118">
        <v>89.066666666666691</v>
      </c>
      <c r="F376" s="118">
        <v>87.88333333333334</v>
      </c>
      <c r="G376" s="118">
        <v>86.166666666666686</v>
      </c>
      <c r="H376" s="118">
        <v>91.966666666666697</v>
      </c>
      <c r="I376" s="118">
        <v>93.683333333333366</v>
      </c>
      <c r="J376" s="118">
        <v>94.866666666666703</v>
      </c>
      <c r="K376" s="117">
        <v>92.5</v>
      </c>
      <c r="L376" s="117">
        <v>89.6</v>
      </c>
      <c r="M376" s="117">
        <v>3.7139500000000001</v>
      </c>
    </row>
    <row r="377" spans="1:13">
      <c r="A377" s="65">
        <v>368</v>
      </c>
      <c r="B377" s="117" t="s">
        <v>130</v>
      </c>
      <c r="C377" s="120">
        <v>78.55</v>
      </c>
      <c r="D377" s="118">
        <v>78.8</v>
      </c>
      <c r="E377" s="118">
        <v>77.8</v>
      </c>
      <c r="F377" s="118">
        <v>77.05</v>
      </c>
      <c r="G377" s="118">
        <v>76.05</v>
      </c>
      <c r="H377" s="118">
        <v>79.55</v>
      </c>
      <c r="I377" s="118">
        <v>80.55</v>
      </c>
      <c r="J377" s="118">
        <v>81.3</v>
      </c>
      <c r="K377" s="117">
        <v>79.8</v>
      </c>
      <c r="L377" s="117">
        <v>78.05</v>
      </c>
      <c r="M377" s="117">
        <v>1.575</v>
      </c>
    </row>
    <row r="378" spans="1:13">
      <c r="A378" s="65">
        <v>369</v>
      </c>
      <c r="B378" s="117" t="s">
        <v>1367</v>
      </c>
      <c r="C378" s="120">
        <v>1542.4</v>
      </c>
      <c r="D378" s="118">
        <v>1539.6499999999999</v>
      </c>
      <c r="E378" s="118">
        <v>1524.7499999999998</v>
      </c>
      <c r="F378" s="118">
        <v>1507.1</v>
      </c>
      <c r="G378" s="118">
        <v>1492.1999999999998</v>
      </c>
      <c r="H378" s="118">
        <v>1557.2999999999997</v>
      </c>
      <c r="I378" s="118">
        <v>1572.1999999999998</v>
      </c>
      <c r="J378" s="118">
        <v>1589.8499999999997</v>
      </c>
      <c r="K378" s="117">
        <v>1554.55</v>
      </c>
      <c r="L378" s="117">
        <v>1522</v>
      </c>
      <c r="M378" s="117">
        <v>4.7828299999999997</v>
      </c>
    </row>
    <row r="379" spans="1:13">
      <c r="A379" s="65">
        <v>370</v>
      </c>
      <c r="B379" s="117" t="s">
        <v>1850</v>
      </c>
      <c r="C379" s="120">
        <v>766.5</v>
      </c>
      <c r="D379" s="118">
        <v>760.9666666666667</v>
      </c>
      <c r="E379" s="118">
        <v>751.93333333333339</v>
      </c>
      <c r="F379" s="118">
        <v>737.36666666666667</v>
      </c>
      <c r="G379" s="118">
        <v>728.33333333333337</v>
      </c>
      <c r="H379" s="118">
        <v>775.53333333333342</v>
      </c>
      <c r="I379" s="118">
        <v>784.56666666666672</v>
      </c>
      <c r="J379" s="118">
        <v>799.13333333333344</v>
      </c>
      <c r="K379" s="117">
        <v>770</v>
      </c>
      <c r="L379" s="117">
        <v>746.4</v>
      </c>
      <c r="M379" s="117">
        <v>1.2384900000000001</v>
      </c>
    </row>
    <row r="380" spans="1:13">
      <c r="A380" s="65">
        <v>371</v>
      </c>
      <c r="B380" s="117" t="s">
        <v>1368</v>
      </c>
      <c r="C380" s="120">
        <v>390.8</v>
      </c>
      <c r="D380" s="118">
        <v>395.06666666666666</v>
      </c>
      <c r="E380" s="118">
        <v>383.93333333333334</v>
      </c>
      <c r="F380" s="118">
        <v>377.06666666666666</v>
      </c>
      <c r="G380" s="118">
        <v>365.93333333333334</v>
      </c>
      <c r="H380" s="118">
        <v>401.93333333333334</v>
      </c>
      <c r="I380" s="118">
        <v>413.06666666666666</v>
      </c>
      <c r="J380" s="118">
        <v>419.93333333333334</v>
      </c>
      <c r="K380" s="117">
        <v>406.2</v>
      </c>
      <c r="L380" s="117">
        <v>388.2</v>
      </c>
      <c r="M380" s="117">
        <v>11.207850000000001</v>
      </c>
    </row>
    <row r="381" spans="1:13">
      <c r="A381" s="65">
        <v>372</v>
      </c>
      <c r="B381" s="117" t="s">
        <v>1370</v>
      </c>
      <c r="C381" s="120">
        <v>106.05</v>
      </c>
      <c r="D381" s="118">
        <v>106.98333333333335</v>
      </c>
      <c r="E381" s="118">
        <v>104.4666666666667</v>
      </c>
      <c r="F381" s="118">
        <v>102.88333333333335</v>
      </c>
      <c r="G381" s="118">
        <v>100.3666666666667</v>
      </c>
      <c r="H381" s="118">
        <v>108.56666666666669</v>
      </c>
      <c r="I381" s="118">
        <v>111.08333333333334</v>
      </c>
      <c r="J381" s="118">
        <v>112.66666666666669</v>
      </c>
      <c r="K381" s="117">
        <v>109.5</v>
      </c>
      <c r="L381" s="117">
        <v>105.4</v>
      </c>
      <c r="M381" s="117">
        <v>9.3662200000000002</v>
      </c>
    </row>
    <row r="382" spans="1:13">
      <c r="A382" s="65">
        <v>373</v>
      </c>
      <c r="B382" s="117" t="s">
        <v>1372</v>
      </c>
      <c r="C382" s="120">
        <v>581.65</v>
      </c>
      <c r="D382" s="118">
        <v>580.85</v>
      </c>
      <c r="E382" s="118">
        <v>573.80000000000007</v>
      </c>
      <c r="F382" s="118">
        <v>565.95000000000005</v>
      </c>
      <c r="G382" s="118">
        <v>558.90000000000009</v>
      </c>
      <c r="H382" s="118">
        <v>588.70000000000005</v>
      </c>
      <c r="I382" s="118">
        <v>595.75</v>
      </c>
      <c r="J382" s="118">
        <v>603.6</v>
      </c>
      <c r="K382" s="117">
        <v>587.9</v>
      </c>
      <c r="L382" s="117">
        <v>573</v>
      </c>
      <c r="M382" s="117">
        <v>2.3804099999999999</v>
      </c>
    </row>
    <row r="383" spans="1:13">
      <c r="A383" s="65">
        <v>374</v>
      </c>
      <c r="B383" s="117" t="s">
        <v>1374</v>
      </c>
      <c r="C383" s="120">
        <v>158.4</v>
      </c>
      <c r="D383" s="118">
        <v>159.73333333333335</v>
      </c>
      <c r="E383" s="118">
        <v>156.66666666666669</v>
      </c>
      <c r="F383" s="118">
        <v>154.93333333333334</v>
      </c>
      <c r="G383" s="118">
        <v>151.86666666666667</v>
      </c>
      <c r="H383" s="118">
        <v>161.4666666666667</v>
      </c>
      <c r="I383" s="118">
        <v>164.53333333333336</v>
      </c>
      <c r="J383" s="118">
        <v>166.26666666666671</v>
      </c>
      <c r="K383" s="117">
        <v>162.80000000000001</v>
      </c>
      <c r="L383" s="117">
        <v>158</v>
      </c>
      <c r="M383" s="117">
        <v>1.3026599999999999</v>
      </c>
    </row>
    <row r="384" spans="1:13">
      <c r="A384" s="65">
        <v>375</v>
      </c>
      <c r="B384" s="117" t="s">
        <v>211</v>
      </c>
      <c r="C384" s="120">
        <v>724.15</v>
      </c>
      <c r="D384" s="118">
        <v>718.5</v>
      </c>
      <c r="E384" s="118">
        <v>709.65</v>
      </c>
      <c r="F384" s="118">
        <v>695.15</v>
      </c>
      <c r="G384" s="118">
        <v>686.3</v>
      </c>
      <c r="H384" s="118">
        <v>733</v>
      </c>
      <c r="I384" s="118">
        <v>741.84999999999991</v>
      </c>
      <c r="J384" s="118">
        <v>756.35</v>
      </c>
      <c r="K384" s="117">
        <v>727.35</v>
      </c>
      <c r="L384" s="117">
        <v>704</v>
      </c>
      <c r="M384" s="117">
        <v>3.5576699999999999</v>
      </c>
    </row>
    <row r="385" spans="1:13">
      <c r="A385" s="65">
        <v>376</v>
      </c>
      <c r="B385" s="117" t="s">
        <v>1379</v>
      </c>
      <c r="C385" s="120">
        <v>265.35000000000002</v>
      </c>
      <c r="D385" s="118">
        <v>264.8</v>
      </c>
      <c r="E385" s="118">
        <v>257.55</v>
      </c>
      <c r="F385" s="118">
        <v>249.75</v>
      </c>
      <c r="G385" s="118">
        <v>242.5</v>
      </c>
      <c r="H385" s="118">
        <v>272.60000000000002</v>
      </c>
      <c r="I385" s="118">
        <v>279.85000000000002</v>
      </c>
      <c r="J385" s="118">
        <v>287.65000000000003</v>
      </c>
      <c r="K385" s="117">
        <v>272.05</v>
      </c>
      <c r="L385" s="117">
        <v>257</v>
      </c>
      <c r="M385" s="117">
        <v>0.25879000000000002</v>
      </c>
    </row>
    <row r="386" spans="1:13">
      <c r="A386" s="65">
        <v>377</v>
      </c>
      <c r="B386" s="117" t="s">
        <v>1389</v>
      </c>
      <c r="C386" s="120">
        <v>808.15</v>
      </c>
      <c r="D386" s="118">
        <v>810.55000000000007</v>
      </c>
      <c r="E386" s="118">
        <v>802.60000000000014</v>
      </c>
      <c r="F386" s="118">
        <v>797.05000000000007</v>
      </c>
      <c r="G386" s="118">
        <v>789.10000000000014</v>
      </c>
      <c r="H386" s="118">
        <v>816.10000000000014</v>
      </c>
      <c r="I386" s="118">
        <v>824.05000000000018</v>
      </c>
      <c r="J386" s="118">
        <v>829.60000000000014</v>
      </c>
      <c r="K386" s="117">
        <v>818.5</v>
      </c>
      <c r="L386" s="117">
        <v>805</v>
      </c>
      <c r="M386" s="117">
        <v>4.9496099999999998</v>
      </c>
    </row>
    <row r="387" spans="1:13">
      <c r="A387" s="65">
        <v>378</v>
      </c>
      <c r="B387" s="117" t="s">
        <v>1881</v>
      </c>
      <c r="C387" s="120">
        <v>638.1</v>
      </c>
      <c r="D387" s="118">
        <v>632.68333333333339</v>
      </c>
      <c r="E387" s="118">
        <v>623.41666666666674</v>
      </c>
      <c r="F387" s="118">
        <v>608.73333333333335</v>
      </c>
      <c r="G387" s="118">
        <v>599.4666666666667</v>
      </c>
      <c r="H387" s="118">
        <v>647.36666666666679</v>
      </c>
      <c r="I387" s="118">
        <v>656.63333333333344</v>
      </c>
      <c r="J387" s="118">
        <v>671.31666666666683</v>
      </c>
      <c r="K387" s="117">
        <v>641.95000000000005</v>
      </c>
      <c r="L387" s="117">
        <v>618</v>
      </c>
      <c r="M387" s="117">
        <v>37.844430000000003</v>
      </c>
    </row>
    <row r="388" spans="1:13">
      <c r="A388" s="65">
        <v>379</v>
      </c>
      <c r="B388" s="117" t="s">
        <v>1393</v>
      </c>
      <c r="C388" s="120">
        <v>57</v>
      </c>
      <c r="D388" s="118">
        <v>57.283333333333331</v>
      </c>
      <c r="E388" s="118">
        <v>56.466666666666661</v>
      </c>
      <c r="F388" s="118">
        <v>55.93333333333333</v>
      </c>
      <c r="G388" s="118">
        <v>55.11666666666666</v>
      </c>
      <c r="H388" s="118">
        <v>57.816666666666663</v>
      </c>
      <c r="I388" s="118">
        <v>58.633333333333326</v>
      </c>
      <c r="J388" s="118">
        <v>59.166666666666664</v>
      </c>
      <c r="K388" s="117">
        <v>58.1</v>
      </c>
      <c r="L388" s="117">
        <v>56.75</v>
      </c>
      <c r="M388" s="117">
        <v>7.4884700000000004</v>
      </c>
    </row>
    <row r="389" spans="1:13">
      <c r="A389" s="65">
        <v>380</v>
      </c>
      <c r="B389" s="117" t="s">
        <v>131</v>
      </c>
      <c r="C389" s="120">
        <v>5.85</v>
      </c>
      <c r="D389" s="118">
        <v>5.8833333333333329</v>
      </c>
      <c r="E389" s="118">
        <v>5.7666666666666657</v>
      </c>
      <c r="F389" s="118">
        <v>5.6833333333333327</v>
      </c>
      <c r="G389" s="118">
        <v>5.5666666666666655</v>
      </c>
      <c r="H389" s="118">
        <v>5.9666666666666659</v>
      </c>
      <c r="I389" s="118">
        <v>6.083333333333333</v>
      </c>
      <c r="J389" s="118">
        <v>6.1666666666666661</v>
      </c>
      <c r="K389" s="117">
        <v>6</v>
      </c>
      <c r="L389" s="117">
        <v>5.8</v>
      </c>
      <c r="M389" s="117">
        <v>177.47421</v>
      </c>
    </row>
    <row r="390" spans="1:13">
      <c r="A390" s="65">
        <v>381</v>
      </c>
      <c r="B390" s="117" t="s">
        <v>132</v>
      </c>
      <c r="C390" s="120">
        <v>142.9</v>
      </c>
      <c r="D390" s="118">
        <v>142.41666666666666</v>
      </c>
      <c r="E390" s="118">
        <v>140.13333333333333</v>
      </c>
      <c r="F390" s="118">
        <v>137.36666666666667</v>
      </c>
      <c r="G390" s="118">
        <v>135.08333333333334</v>
      </c>
      <c r="H390" s="118">
        <v>145.18333333333331</v>
      </c>
      <c r="I390" s="118">
        <v>147.46666666666667</v>
      </c>
      <c r="J390" s="118">
        <v>150.23333333333329</v>
      </c>
      <c r="K390" s="117">
        <v>144.69999999999999</v>
      </c>
      <c r="L390" s="117">
        <v>139.65</v>
      </c>
      <c r="M390" s="117">
        <v>154.64636999999999</v>
      </c>
    </row>
    <row r="391" spans="1:13">
      <c r="A391" s="65">
        <v>382</v>
      </c>
      <c r="B391" s="117" t="s">
        <v>1395</v>
      </c>
      <c r="C391" s="120">
        <v>94.45</v>
      </c>
      <c r="D391" s="118">
        <v>93.600000000000009</v>
      </c>
      <c r="E391" s="118">
        <v>91.850000000000023</v>
      </c>
      <c r="F391" s="118">
        <v>89.250000000000014</v>
      </c>
      <c r="G391" s="118">
        <v>87.500000000000028</v>
      </c>
      <c r="H391" s="118">
        <v>96.200000000000017</v>
      </c>
      <c r="I391" s="118">
        <v>97.949999999999989</v>
      </c>
      <c r="J391" s="118">
        <v>100.55000000000001</v>
      </c>
      <c r="K391" s="117">
        <v>95.35</v>
      </c>
      <c r="L391" s="117">
        <v>91</v>
      </c>
      <c r="M391" s="117">
        <v>4.3144900000000002</v>
      </c>
    </row>
    <row r="392" spans="1:13">
      <c r="A392" s="65">
        <v>383</v>
      </c>
      <c r="B392" s="117" t="s">
        <v>1397</v>
      </c>
      <c r="C392" s="120">
        <v>753.95</v>
      </c>
      <c r="D392" s="118">
        <v>750.86666666666667</v>
      </c>
      <c r="E392" s="118">
        <v>744.73333333333335</v>
      </c>
      <c r="F392" s="118">
        <v>735.51666666666665</v>
      </c>
      <c r="G392" s="118">
        <v>729.38333333333333</v>
      </c>
      <c r="H392" s="118">
        <v>760.08333333333337</v>
      </c>
      <c r="I392" s="118">
        <v>766.21666666666681</v>
      </c>
      <c r="J392" s="118">
        <v>775.43333333333339</v>
      </c>
      <c r="K392" s="117">
        <v>757</v>
      </c>
      <c r="L392" s="117">
        <v>741.65</v>
      </c>
      <c r="M392" s="117">
        <v>0.27883000000000002</v>
      </c>
    </row>
    <row r="393" spans="1:13">
      <c r="A393" s="65">
        <v>384</v>
      </c>
      <c r="B393" s="117" t="s">
        <v>133</v>
      </c>
      <c r="C393" s="120">
        <v>190.55</v>
      </c>
      <c r="D393" s="118">
        <v>191.13333333333333</v>
      </c>
      <c r="E393" s="118">
        <v>184.91666666666666</v>
      </c>
      <c r="F393" s="118">
        <v>179.28333333333333</v>
      </c>
      <c r="G393" s="118">
        <v>173.06666666666666</v>
      </c>
      <c r="H393" s="118">
        <v>196.76666666666665</v>
      </c>
      <c r="I393" s="118">
        <v>202.98333333333335</v>
      </c>
      <c r="J393" s="118">
        <v>208.61666666666665</v>
      </c>
      <c r="K393" s="117">
        <v>197.35</v>
      </c>
      <c r="L393" s="117">
        <v>185.5</v>
      </c>
      <c r="M393" s="117">
        <v>163.47572</v>
      </c>
    </row>
    <row r="394" spans="1:13">
      <c r="A394" s="65">
        <v>385</v>
      </c>
      <c r="B394" s="117" t="s">
        <v>134</v>
      </c>
      <c r="C394" s="120">
        <v>1267.0999999999999</v>
      </c>
      <c r="D394" s="118">
        <v>1267.8500000000001</v>
      </c>
      <c r="E394" s="118">
        <v>1261.2500000000002</v>
      </c>
      <c r="F394" s="118">
        <v>1255.4000000000001</v>
      </c>
      <c r="G394" s="118">
        <v>1248.8000000000002</v>
      </c>
      <c r="H394" s="118">
        <v>1273.7000000000003</v>
      </c>
      <c r="I394" s="118">
        <v>1280.3000000000002</v>
      </c>
      <c r="J394" s="118">
        <v>1286.1500000000003</v>
      </c>
      <c r="K394" s="117">
        <v>1274.45</v>
      </c>
      <c r="L394" s="117">
        <v>1262</v>
      </c>
      <c r="M394" s="117">
        <v>60.40052</v>
      </c>
    </row>
    <row r="395" spans="1:13">
      <c r="A395" s="65">
        <v>386</v>
      </c>
      <c r="B395" s="117" t="s">
        <v>1401</v>
      </c>
      <c r="C395" s="120">
        <v>29.65</v>
      </c>
      <c r="D395" s="118">
        <v>29.483333333333331</v>
      </c>
      <c r="E395" s="118">
        <v>29.066666666666663</v>
      </c>
      <c r="F395" s="118">
        <v>28.483333333333331</v>
      </c>
      <c r="G395" s="118">
        <v>28.066666666666663</v>
      </c>
      <c r="H395" s="118">
        <v>30.066666666666663</v>
      </c>
      <c r="I395" s="118">
        <v>30.483333333333327</v>
      </c>
      <c r="J395" s="118">
        <v>31.066666666666663</v>
      </c>
      <c r="K395" s="117">
        <v>29.9</v>
      </c>
      <c r="L395" s="117">
        <v>28.9</v>
      </c>
      <c r="M395" s="117">
        <v>1.0433699999999999</v>
      </c>
    </row>
    <row r="396" spans="1:13">
      <c r="A396" s="65">
        <v>387</v>
      </c>
      <c r="B396" s="117" t="s">
        <v>135</v>
      </c>
      <c r="C396" s="120">
        <v>130.19999999999999</v>
      </c>
      <c r="D396" s="118">
        <v>132.21666666666667</v>
      </c>
      <c r="E396" s="118">
        <v>127.48333333333335</v>
      </c>
      <c r="F396" s="118">
        <v>124.76666666666668</v>
      </c>
      <c r="G396" s="118">
        <v>120.03333333333336</v>
      </c>
      <c r="H396" s="118">
        <v>134.93333333333334</v>
      </c>
      <c r="I396" s="118">
        <v>139.66666666666663</v>
      </c>
      <c r="J396" s="118">
        <v>142.38333333333333</v>
      </c>
      <c r="K396" s="117">
        <v>136.94999999999999</v>
      </c>
      <c r="L396" s="117">
        <v>129.5</v>
      </c>
      <c r="M396" s="117">
        <v>138.32767000000001</v>
      </c>
    </row>
    <row r="397" spans="1:13">
      <c r="A397" s="65">
        <v>388</v>
      </c>
      <c r="B397" s="117" t="s">
        <v>1404</v>
      </c>
      <c r="C397" s="120">
        <v>11.45</v>
      </c>
      <c r="D397" s="118">
        <v>11.6</v>
      </c>
      <c r="E397" s="118">
        <v>11.25</v>
      </c>
      <c r="F397" s="118">
        <v>11.05</v>
      </c>
      <c r="G397" s="118">
        <v>10.700000000000001</v>
      </c>
      <c r="H397" s="118">
        <v>11.799999999999999</v>
      </c>
      <c r="I397" s="118">
        <v>12.149999999999997</v>
      </c>
      <c r="J397" s="118">
        <v>12.349999999999998</v>
      </c>
      <c r="K397" s="117">
        <v>11.95</v>
      </c>
      <c r="L397" s="117">
        <v>11.4</v>
      </c>
      <c r="M397" s="117">
        <v>10.01071</v>
      </c>
    </row>
    <row r="398" spans="1:13">
      <c r="A398" s="65">
        <v>389</v>
      </c>
      <c r="B398" s="117" t="s">
        <v>1406</v>
      </c>
      <c r="C398" s="120">
        <v>455.75</v>
      </c>
      <c r="D398" s="118">
        <v>451.75</v>
      </c>
      <c r="E398" s="118">
        <v>443.5</v>
      </c>
      <c r="F398" s="118">
        <v>431.25</v>
      </c>
      <c r="G398" s="118">
        <v>423</v>
      </c>
      <c r="H398" s="118">
        <v>464</v>
      </c>
      <c r="I398" s="118">
        <v>472.25</v>
      </c>
      <c r="J398" s="118">
        <v>484.5</v>
      </c>
      <c r="K398" s="117">
        <v>460</v>
      </c>
      <c r="L398" s="117">
        <v>439.5</v>
      </c>
      <c r="M398" s="117">
        <v>13.131270000000001</v>
      </c>
    </row>
    <row r="399" spans="1:13">
      <c r="A399" s="65">
        <v>390</v>
      </c>
      <c r="B399" s="117" t="s">
        <v>2210</v>
      </c>
      <c r="C399" s="120">
        <v>29.1</v>
      </c>
      <c r="D399" s="118">
        <v>29.583333333333332</v>
      </c>
      <c r="E399" s="118">
        <v>28.416666666666664</v>
      </c>
      <c r="F399" s="118">
        <v>27.733333333333331</v>
      </c>
      <c r="G399" s="118">
        <v>26.566666666666663</v>
      </c>
      <c r="H399" s="118">
        <v>30.266666666666666</v>
      </c>
      <c r="I399" s="118">
        <v>31.43333333333333</v>
      </c>
      <c r="J399" s="118">
        <v>32.116666666666667</v>
      </c>
      <c r="K399" s="117">
        <v>30.75</v>
      </c>
      <c r="L399" s="117">
        <v>28.9</v>
      </c>
      <c r="M399" s="117">
        <v>4.8357200000000002</v>
      </c>
    </row>
    <row r="400" spans="1:13">
      <c r="A400" s="65">
        <v>391</v>
      </c>
      <c r="B400" s="117" t="s">
        <v>1411</v>
      </c>
      <c r="C400" s="120">
        <v>518.15</v>
      </c>
      <c r="D400" s="118">
        <v>519.61666666666667</v>
      </c>
      <c r="E400" s="118">
        <v>509.18333333333339</v>
      </c>
      <c r="F400" s="118">
        <v>500.2166666666667</v>
      </c>
      <c r="G400" s="118">
        <v>489.78333333333342</v>
      </c>
      <c r="H400" s="118">
        <v>528.58333333333337</v>
      </c>
      <c r="I400" s="118">
        <v>539.01666666666654</v>
      </c>
      <c r="J400" s="118">
        <v>547.98333333333335</v>
      </c>
      <c r="K400" s="117">
        <v>530.04999999999995</v>
      </c>
      <c r="L400" s="117">
        <v>510.65</v>
      </c>
      <c r="M400" s="117">
        <v>0.39582000000000001</v>
      </c>
    </row>
    <row r="401" spans="1:13">
      <c r="A401" s="65">
        <v>392</v>
      </c>
      <c r="B401" s="117" t="s">
        <v>2184</v>
      </c>
      <c r="C401" s="120">
        <v>11.5</v>
      </c>
      <c r="D401" s="118">
        <v>11.616666666666667</v>
      </c>
      <c r="E401" s="118">
        <v>11.283333333333335</v>
      </c>
      <c r="F401" s="118">
        <v>11.066666666666668</v>
      </c>
      <c r="G401" s="118">
        <v>10.733333333333336</v>
      </c>
      <c r="H401" s="118">
        <v>11.833333333333334</v>
      </c>
      <c r="I401" s="118">
        <v>12.166666666666666</v>
      </c>
      <c r="J401" s="118">
        <v>12.383333333333333</v>
      </c>
      <c r="K401" s="117">
        <v>11.95</v>
      </c>
      <c r="L401" s="117">
        <v>11.4</v>
      </c>
      <c r="M401" s="117">
        <v>7.8722200000000004</v>
      </c>
    </row>
    <row r="402" spans="1:13">
      <c r="A402" s="65">
        <v>393</v>
      </c>
      <c r="B402" s="117" t="s">
        <v>136</v>
      </c>
      <c r="C402" s="120">
        <v>11.95</v>
      </c>
      <c r="D402" s="118">
        <v>12.116666666666667</v>
      </c>
      <c r="E402" s="118">
        <v>11.683333333333334</v>
      </c>
      <c r="F402" s="118">
        <v>11.416666666666666</v>
      </c>
      <c r="G402" s="118">
        <v>10.983333333333333</v>
      </c>
      <c r="H402" s="118">
        <v>12.383333333333335</v>
      </c>
      <c r="I402" s="118">
        <v>12.816666666666668</v>
      </c>
      <c r="J402" s="118">
        <v>13.083333333333336</v>
      </c>
      <c r="K402" s="117">
        <v>12.55</v>
      </c>
      <c r="L402" s="117">
        <v>11.85</v>
      </c>
      <c r="M402" s="117">
        <v>567.52342999999996</v>
      </c>
    </row>
    <row r="403" spans="1:13">
      <c r="A403" s="65">
        <v>394</v>
      </c>
      <c r="B403" s="117" t="s">
        <v>1428</v>
      </c>
      <c r="C403" s="120">
        <v>3.1</v>
      </c>
      <c r="D403" s="118">
        <v>3.0833333333333335</v>
      </c>
      <c r="E403" s="118">
        <v>3.0166666666666671</v>
      </c>
      <c r="F403" s="118">
        <v>2.9333333333333336</v>
      </c>
      <c r="G403" s="118">
        <v>2.8666666666666671</v>
      </c>
      <c r="H403" s="118">
        <v>3.166666666666667</v>
      </c>
      <c r="I403" s="118">
        <v>3.2333333333333334</v>
      </c>
      <c r="J403" s="118">
        <v>3.3166666666666669</v>
      </c>
      <c r="K403" s="117">
        <v>3.15</v>
      </c>
      <c r="L403" s="117">
        <v>3</v>
      </c>
      <c r="M403" s="117">
        <v>12.44624</v>
      </c>
    </row>
    <row r="404" spans="1:13">
      <c r="A404" s="65">
        <v>395</v>
      </c>
      <c r="B404" s="117" t="s">
        <v>1436</v>
      </c>
      <c r="C404" s="120">
        <v>347</v>
      </c>
      <c r="D404" s="118">
        <v>345.23333333333335</v>
      </c>
      <c r="E404" s="118">
        <v>338.76666666666671</v>
      </c>
      <c r="F404" s="118">
        <v>330.53333333333336</v>
      </c>
      <c r="G404" s="118">
        <v>324.06666666666672</v>
      </c>
      <c r="H404" s="118">
        <v>353.4666666666667</v>
      </c>
      <c r="I404" s="118">
        <v>359.93333333333339</v>
      </c>
      <c r="J404" s="118">
        <v>368.16666666666669</v>
      </c>
      <c r="K404" s="117">
        <v>351.7</v>
      </c>
      <c r="L404" s="117">
        <v>337</v>
      </c>
      <c r="M404" s="117">
        <v>0.43135000000000001</v>
      </c>
    </row>
    <row r="405" spans="1:13">
      <c r="A405" s="65">
        <v>396</v>
      </c>
      <c r="B405" s="117" t="s">
        <v>1440</v>
      </c>
      <c r="C405" s="120">
        <v>223.1</v>
      </c>
      <c r="D405" s="118">
        <v>227.66666666666666</v>
      </c>
      <c r="E405" s="118">
        <v>217.5333333333333</v>
      </c>
      <c r="F405" s="118">
        <v>211.96666666666664</v>
      </c>
      <c r="G405" s="118">
        <v>201.83333333333329</v>
      </c>
      <c r="H405" s="118">
        <v>233.23333333333332</v>
      </c>
      <c r="I405" s="118">
        <v>243.3666666666667</v>
      </c>
      <c r="J405" s="118">
        <v>248.93333333333334</v>
      </c>
      <c r="K405" s="117">
        <v>237.8</v>
      </c>
      <c r="L405" s="117">
        <v>222.1</v>
      </c>
      <c r="M405" s="117">
        <v>1.4845699999999999</v>
      </c>
    </row>
    <row r="406" spans="1:13">
      <c r="A406" s="65">
        <v>397</v>
      </c>
      <c r="B406" s="117" t="s">
        <v>1442</v>
      </c>
      <c r="C406" s="120">
        <v>92.2</v>
      </c>
      <c r="D406" s="118">
        <v>92.55</v>
      </c>
      <c r="E406" s="118">
        <v>90.1</v>
      </c>
      <c r="F406" s="118">
        <v>88</v>
      </c>
      <c r="G406" s="118">
        <v>85.55</v>
      </c>
      <c r="H406" s="118">
        <v>94.649999999999991</v>
      </c>
      <c r="I406" s="118">
        <v>97.100000000000009</v>
      </c>
      <c r="J406" s="118">
        <v>99.199999999999989</v>
      </c>
      <c r="K406" s="117">
        <v>95</v>
      </c>
      <c r="L406" s="117">
        <v>90.45</v>
      </c>
      <c r="M406" s="117">
        <v>0.14863000000000001</v>
      </c>
    </row>
    <row r="407" spans="1:13">
      <c r="A407" s="65">
        <v>398</v>
      </c>
      <c r="B407" s="117" t="s">
        <v>137</v>
      </c>
      <c r="C407" s="120">
        <v>53.5</v>
      </c>
      <c r="D407" s="118">
        <v>53.70000000000001</v>
      </c>
      <c r="E407" s="118">
        <v>53.000000000000021</v>
      </c>
      <c r="F407" s="118">
        <v>52.500000000000014</v>
      </c>
      <c r="G407" s="118">
        <v>51.800000000000026</v>
      </c>
      <c r="H407" s="118">
        <v>54.200000000000017</v>
      </c>
      <c r="I407" s="118">
        <v>54.900000000000006</v>
      </c>
      <c r="J407" s="118">
        <v>55.400000000000013</v>
      </c>
      <c r="K407" s="117">
        <v>54.4</v>
      </c>
      <c r="L407" s="117">
        <v>53.2</v>
      </c>
      <c r="M407" s="117">
        <v>138.99445</v>
      </c>
    </row>
    <row r="408" spans="1:13">
      <c r="A408" s="65">
        <v>399</v>
      </c>
      <c r="B408" s="117" t="s">
        <v>208</v>
      </c>
      <c r="C408" s="120">
        <v>5547.2</v>
      </c>
      <c r="D408" s="118">
        <v>5544.5166666666664</v>
      </c>
      <c r="E408" s="118">
        <v>5464.2333333333327</v>
      </c>
      <c r="F408" s="118">
        <v>5381.2666666666664</v>
      </c>
      <c r="G408" s="118">
        <v>5300.9833333333327</v>
      </c>
      <c r="H408" s="118">
        <v>5627.4833333333327</v>
      </c>
      <c r="I408" s="118">
        <v>5707.7666666666655</v>
      </c>
      <c r="J408" s="118">
        <v>5790.7333333333327</v>
      </c>
      <c r="K408" s="117">
        <v>5624.8</v>
      </c>
      <c r="L408" s="117">
        <v>5461.55</v>
      </c>
      <c r="M408" s="117">
        <v>0.3301</v>
      </c>
    </row>
    <row r="409" spans="1:13">
      <c r="A409" s="65">
        <v>400</v>
      </c>
      <c r="B409" s="117" t="s">
        <v>2204</v>
      </c>
      <c r="C409" s="120">
        <v>587.15</v>
      </c>
      <c r="D409" s="118">
        <v>589.65</v>
      </c>
      <c r="E409" s="118">
        <v>582.9</v>
      </c>
      <c r="F409" s="118">
        <v>578.65</v>
      </c>
      <c r="G409" s="118">
        <v>571.9</v>
      </c>
      <c r="H409" s="118">
        <v>593.9</v>
      </c>
      <c r="I409" s="118">
        <v>600.65</v>
      </c>
      <c r="J409" s="118">
        <v>604.9</v>
      </c>
      <c r="K409" s="117">
        <v>596.4</v>
      </c>
      <c r="L409" s="117">
        <v>585.4</v>
      </c>
      <c r="M409" s="117">
        <v>1.9582299999999999</v>
      </c>
    </row>
    <row r="410" spans="1:13">
      <c r="A410" s="65">
        <v>401</v>
      </c>
      <c r="B410" s="117" t="s">
        <v>138</v>
      </c>
      <c r="C410" s="120">
        <v>281.2</v>
      </c>
      <c r="D410" s="118">
        <v>281.68333333333334</v>
      </c>
      <c r="E410" s="118">
        <v>279.11666666666667</v>
      </c>
      <c r="F410" s="118">
        <v>277.03333333333336</v>
      </c>
      <c r="G410" s="118">
        <v>274.4666666666667</v>
      </c>
      <c r="H410" s="118">
        <v>283.76666666666665</v>
      </c>
      <c r="I410" s="118">
        <v>286.33333333333337</v>
      </c>
      <c r="J410" s="118">
        <v>288.41666666666663</v>
      </c>
      <c r="K410" s="117">
        <v>284.25</v>
      </c>
      <c r="L410" s="117">
        <v>279.60000000000002</v>
      </c>
      <c r="M410" s="117">
        <v>199.43319</v>
      </c>
    </row>
    <row r="411" spans="1:13">
      <c r="A411" s="65">
        <v>402</v>
      </c>
      <c r="B411" s="117" t="s">
        <v>2118</v>
      </c>
      <c r="C411" s="120">
        <v>5500</v>
      </c>
      <c r="D411" s="118">
        <v>5520.333333333333</v>
      </c>
      <c r="E411" s="118">
        <v>5430.6666666666661</v>
      </c>
      <c r="F411" s="118">
        <v>5361.333333333333</v>
      </c>
      <c r="G411" s="118">
        <v>5271.6666666666661</v>
      </c>
      <c r="H411" s="118">
        <v>5589.6666666666661</v>
      </c>
      <c r="I411" s="118">
        <v>5679.3333333333321</v>
      </c>
      <c r="J411" s="118">
        <v>5748.6666666666661</v>
      </c>
      <c r="K411" s="117">
        <v>5610</v>
      </c>
      <c r="L411" s="117">
        <v>5451</v>
      </c>
      <c r="M411" s="117">
        <v>0.14865</v>
      </c>
    </row>
    <row r="412" spans="1:13">
      <c r="A412" s="65">
        <v>403</v>
      </c>
      <c r="B412" s="117" t="s">
        <v>1470</v>
      </c>
      <c r="C412" s="120">
        <v>39.1</v>
      </c>
      <c r="D412" s="118">
        <v>39.516666666666666</v>
      </c>
      <c r="E412" s="118">
        <v>38.383333333333333</v>
      </c>
      <c r="F412" s="118">
        <v>37.666666666666664</v>
      </c>
      <c r="G412" s="118">
        <v>36.533333333333331</v>
      </c>
      <c r="H412" s="118">
        <v>40.233333333333334</v>
      </c>
      <c r="I412" s="118">
        <v>41.36666666666666</v>
      </c>
      <c r="J412" s="118">
        <v>42.083333333333336</v>
      </c>
      <c r="K412" s="117">
        <v>40.65</v>
      </c>
      <c r="L412" s="117">
        <v>38.799999999999997</v>
      </c>
      <c r="M412" s="117">
        <v>9.3502399999999994</v>
      </c>
    </row>
    <row r="413" spans="1:13">
      <c r="A413" s="65">
        <v>404</v>
      </c>
      <c r="B413" s="117" t="s">
        <v>1965</v>
      </c>
      <c r="C413" s="120">
        <v>1343.1</v>
      </c>
      <c r="D413" s="118">
        <v>1357.0333333333333</v>
      </c>
      <c r="E413" s="118">
        <v>1320.0666666666666</v>
      </c>
      <c r="F413" s="118">
        <v>1297.0333333333333</v>
      </c>
      <c r="G413" s="118">
        <v>1260.0666666666666</v>
      </c>
      <c r="H413" s="118">
        <v>1380.0666666666666</v>
      </c>
      <c r="I413" s="118">
        <v>1417.0333333333333</v>
      </c>
      <c r="J413" s="118">
        <v>1440.0666666666666</v>
      </c>
      <c r="K413" s="117">
        <v>1394</v>
      </c>
      <c r="L413" s="117">
        <v>1334</v>
      </c>
      <c r="M413" s="117">
        <v>9.3399999999999993E-3</v>
      </c>
    </row>
    <row r="414" spans="1:13">
      <c r="A414" s="65">
        <v>405</v>
      </c>
      <c r="B414" s="117" t="s">
        <v>2031</v>
      </c>
      <c r="C414" s="120">
        <v>448.35</v>
      </c>
      <c r="D414" s="118">
        <v>452.59999999999997</v>
      </c>
      <c r="E414" s="118">
        <v>442.74999999999994</v>
      </c>
      <c r="F414" s="118">
        <v>437.15</v>
      </c>
      <c r="G414" s="118">
        <v>427.29999999999995</v>
      </c>
      <c r="H414" s="118">
        <v>458.19999999999993</v>
      </c>
      <c r="I414" s="118">
        <v>468.04999999999995</v>
      </c>
      <c r="J414" s="118">
        <v>473.64999999999992</v>
      </c>
      <c r="K414" s="117">
        <v>462.45</v>
      </c>
      <c r="L414" s="117">
        <v>447</v>
      </c>
      <c r="M414" s="117">
        <v>0.64934000000000003</v>
      </c>
    </row>
    <row r="415" spans="1:13">
      <c r="A415" s="65">
        <v>406</v>
      </c>
      <c r="B415" s="117" t="s">
        <v>1498</v>
      </c>
      <c r="C415" s="120">
        <v>153.80000000000001</v>
      </c>
      <c r="D415" s="118">
        <v>154.25000000000003</v>
      </c>
      <c r="E415" s="118">
        <v>148.60000000000005</v>
      </c>
      <c r="F415" s="118">
        <v>143.40000000000003</v>
      </c>
      <c r="G415" s="118">
        <v>137.75000000000006</v>
      </c>
      <c r="H415" s="118">
        <v>159.45000000000005</v>
      </c>
      <c r="I415" s="118">
        <v>165.10000000000002</v>
      </c>
      <c r="J415" s="118">
        <v>170.30000000000004</v>
      </c>
      <c r="K415" s="117">
        <v>159.9</v>
      </c>
      <c r="L415" s="117">
        <v>149.05000000000001</v>
      </c>
      <c r="M415" s="117">
        <v>6.8933</v>
      </c>
    </row>
    <row r="416" spans="1:13">
      <c r="A416" s="65">
        <v>407</v>
      </c>
      <c r="B416" s="117" t="s">
        <v>1500</v>
      </c>
      <c r="C416" s="120">
        <v>470.2</v>
      </c>
      <c r="D416" s="118">
        <v>480.05</v>
      </c>
      <c r="E416" s="118">
        <v>453.15000000000003</v>
      </c>
      <c r="F416" s="118">
        <v>436.1</v>
      </c>
      <c r="G416" s="118">
        <v>409.20000000000005</v>
      </c>
      <c r="H416" s="118">
        <v>497.1</v>
      </c>
      <c r="I416" s="118">
        <v>524</v>
      </c>
      <c r="J416" s="118">
        <v>541.04999999999995</v>
      </c>
      <c r="K416" s="117">
        <v>506.95</v>
      </c>
      <c r="L416" s="117">
        <v>463</v>
      </c>
      <c r="M416" s="117">
        <v>4.2309299999999999</v>
      </c>
    </row>
    <row r="417" spans="1:13">
      <c r="A417" s="65">
        <v>408</v>
      </c>
      <c r="B417" s="117" t="s">
        <v>209</v>
      </c>
      <c r="C417" s="120">
        <v>17629.400000000001</v>
      </c>
      <c r="D417" s="118">
        <v>17549.766666666666</v>
      </c>
      <c r="E417" s="118">
        <v>17429.633333333331</v>
      </c>
      <c r="F417" s="118">
        <v>17229.866666666665</v>
      </c>
      <c r="G417" s="118">
        <v>17109.73333333333</v>
      </c>
      <c r="H417" s="118">
        <v>17749.533333333333</v>
      </c>
      <c r="I417" s="118">
        <v>17869.666666666672</v>
      </c>
      <c r="J417" s="118">
        <v>18069.433333333334</v>
      </c>
      <c r="K417" s="117">
        <v>17669.900000000001</v>
      </c>
      <c r="L417" s="117">
        <v>17350</v>
      </c>
      <c r="M417" s="117">
        <v>0.15235000000000001</v>
      </c>
    </row>
    <row r="418" spans="1:13">
      <c r="A418" s="65">
        <v>409</v>
      </c>
      <c r="B418" s="117" t="s">
        <v>1509</v>
      </c>
      <c r="C418" s="120">
        <v>1678.85</v>
      </c>
      <c r="D418" s="118">
        <v>1676</v>
      </c>
      <c r="E418" s="118">
        <v>1663</v>
      </c>
      <c r="F418" s="118">
        <v>1647.15</v>
      </c>
      <c r="G418" s="118">
        <v>1634.15</v>
      </c>
      <c r="H418" s="118">
        <v>1691.85</v>
      </c>
      <c r="I418" s="118">
        <v>1704.85</v>
      </c>
      <c r="J418" s="118">
        <v>1720.6999999999998</v>
      </c>
      <c r="K418" s="117">
        <v>1689</v>
      </c>
      <c r="L418" s="117">
        <v>1660.15</v>
      </c>
      <c r="M418" s="117">
        <v>7.0529999999999995E-2</v>
      </c>
    </row>
    <row r="419" spans="1:13">
      <c r="A419" s="65">
        <v>410</v>
      </c>
      <c r="B419" s="117" t="s">
        <v>139</v>
      </c>
      <c r="C419" s="120">
        <v>1023.85</v>
      </c>
      <c r="D419" s="118">
        <v>1021.5833333333334</v>
      </c>
      <c r="E419" s="118">
        <v>1013.1666666666667</v>
      </c>
      <c r="F419" s="118">
        <v>1002.4833333333333</v>
      </c>
      <c r="G419" s="118">
        <v>994.06666666666672</v>
      </c>
      <c r="H419" s="118">
        <v>1032.2666666666669</v>
      </c>
      <c r="I419" s="118">
        <v>1040.6833333333334</v>
      </c>
      <c r="J419" s="118">
        <v>1051.3666666666668</v>
      </c>
      <c r="K419" s="117">
        <v>1030</v>
      </c>
      <c r="L419" s="117">
        <v>1010.9</v>
      </c>
      <c r="M419" s="117">
        <v>2.6806800000000002</v>
      </c>
    </row>
    <row r="420" spans="1:13">
      <c r="A420" s="65">
        <v>411</v>
      </c>
      <c r="B420" s="117" t="s">
        <v>2123</v>
      </c>
      <c r="C420" s="120">
        <v>824.4</v>
      </c>
      <c r="D420" s="118">
        <v>828.31666666666661</v>
      </c>
      <c r="E420" s="118">
        <v>811.63333333333321</v>
      </c>
      <c r="F420" s="118">
        <v>798.86666666666656</v>
      </c>
      <c r="G420" s="118">
        <v>782.18333333333317</v>
      </c>
      <c r="H420" s="118">
        <v>841.08333333333326</v>
      </c>
      <c r="I420" s="118">
        <v>857.76666666666665</v>
      </c>
      <c r="J420" s="118">
        <v>870.5333333333333</v>
      </c>
      <c r="K420" s="117">
        <v>845</v>
      </c>
      <c r="L420" s="117">
        <v>815.55</v>
      </c>
      <c r="M420" s="117">
        <v>3.4169999999999999E-2</v>
      </c>
    </row>
    <row r="421" spans="1:13">
      <c r="A421" s="65">
        <v>412</v>
      </c>
      <c r="B421" s="117" t="s">
        <v>1523</v>
      </c>
      <c r="C421" s="120">
        <v>24.65</v>
      </c>
      <c r="D421" s="118">
        <v>24.55</v>
      </c>
      <c r="E421" s="118">
        <v>23.85</v>
      </c>
      <c r="F421" s="118">
        <v>23.05</v>
      </c>
      <c r="G421" s="118">
        <v>22.35</v>
      </c>
      <c r="H421" s="118">
        <v>25.35</v>
      </c>
      <c r="I421" s="118">
        <v>26.049999999999997</v>
      </c>
      <c r="J421" s="118">
        <v>26.85</v>
      </c>
      <c r="K421" s="117">
        <v>25.25</v>
      </c>
      <c r="L421" s="117">
        <v>23.75</v>
      </c>
      <c r="M421" s="117">
        <v>40.418050000000001</v>
      </c>
    </row>
    <row r="422" spans="1:13">
      <c r="A422" s="65">
        <v>413</v>
      </c>
      <c r="B422" s="117" t="s">
        <v>1525</v>
      </c>
      <c r="C422" s="120">
        <v>1959.6</v>
      </c>
      <c r="D422" s="118">
        <v>1960.2333333333333</v>
      </c>
      <c r="E422" s="118">
        <v>1945.3666666666668</v>
      </c>
      <c r="F422" s="118">
        <v>1931.1333333333334</v>
      </c>
      <c r="G422" s="118">
        <v>1916.2666666666669</v>
      </c>
      <c r="H422" s="118">
        <v>1974.4666666666667</v>
      </c>
      <c r="I422" s="118">
        <v>1989.333333333333</v>
      </c>
      <c r="J422" s="118">
        <v>2003.5666666666666</v>
      </c>
      <c r="K422" s="117">
        <v>1975.1</v>
      </c>
      <c r="L422" s="117">
        <v>1946</v>
      </c>
      <c r="M422" s="117">
        <v>7.3810000000000001E-2</v>
      </c>
    </row>
    <row r="423" spans="1:13">
      <c r="A423" s="65">
        <v>414</v>
      </c>
      <c r="B423" s="117" t="s">
        <v>1531</v>
      </c>
      <c r="C423" s="120">
        <v>760.65</v>
      </c>
      <c r="D423" s="118">
        <v>762.9</v>
      </c>
      <c r="E423" s="118">
        <v>750.8</v>
      </c>
      <c r="F423" s="118">
        <v>740.94999999999993</v>
      </c>
      <c r="G423" s="118">
        <v>728.84999999999991</v>
      </c>
      <c r="H423" s="118">
        <v>772.75</v>
      </c>
      <c r="I423" s="118">
        <v>784.85000000000014</v>
      </c>
      <c r="J423" s="118">
        <v>794.7</v>
      </c>
      <c r="K423" s="117">
        <v>775</v>
      </c>
      <c r="L423" s="117">
        <v>753.05</v>
      </c>
      <c r="M423" s="117">
        <v>0.27061000000000002</v>
      </c>
    </row>
    <row r="424" spans="1:13">
      <c r="A424" s="65">
        <v>415</v>
      </c>
      <c r="B424" s="117" t="s">
        <v>1535</v>
      </c>
      <c r="C424" s="120">
        <v>438.5</v>
      </c>
      <c r="D424" s="118">
        <v>438.7833333333333</v>
      </c>
      <c r="E424" s="118">
        <v>434.06666666666661</v>
      </c>
      <c r="F424" s="118">
        <v>429.63333333333333</v>
      </c>
      <c r="G424" s="118">
        <v>424.91666666666663</v>
      </c>
      <c r="H424" s="118">
        <v>443.21666666666658</v>
      </c>
      <c r="I424" s="118">
        <v>447.93333333333328</v>
      </c>
      <c r="J424" s="118">
        <v>452.36666666666656</v>
      </c>
      <c r="K424" s="117">
        <v>443.5</v>
      </c>
      <c r="L424" s="117">
        <v>434.35</v>
      </c>
      <c r="M424" s="117">
        <v>0.81549000000000005</v>
      </c>
    </row>
    <row r="425" spans="1:13">
      <c r="A425" s="65">
        <v>416</v>
      </c>
      <c r="B425" s="117" t="s">
        <v>1537</v>
      </c>
      <c r="C425" s="120">
        <v>1021.5</v>
      </c>
      <c r="D425" s="118">
        <v>1024.3500000000001</v>
      </c>
      <c r="E425" s="118">
        <v>1007.1500000000003</v>
      </c>
      <c r="F425" s="118">
        <v>992.80000000000018</v>
      </c>
      <c r="G425" s="118">
        <v>975.60000000000036</v>
      </c>
      <c r="H425" s="118">
        <v>1038.7000000000003</v>
      </c>
      <c r="I425" s="118">
        <v>1055.9000000000001</v>
      </c>
      <c r="J425" s="118">
        <v>1070.2500000000002</v>
      </c>
      <c r="K425" s="117">
        <v>1041.55</v>
      </c>
      <c r="L425" s="117">
        <v>1010</v>
      </c>
      <c r="M425" s="117">
        <v>4.9979999999999997E-2</v>
      </c>
    </row>
    <row r="426" spans="1:13">
      <c r="A426" s="65">
        <v>417</v>
      </c>
      <c r="B426" s="117" t="s">
        <v>1541</v>
      </c>
      <c r="C426" s="120">
        <v>331.05</v>
      </c>
      <c r="D426" s="118">
        <v>333.68333333333334</v>
      </c>
      <c r="E426" s="118">
        <v>327.36666666666667</v>
      </c>
      <c r="F426" s="118">
        <v>323.68333333333334</v>
      </c>
      <c r="G426" s="118">
        <v>317.36666666666667</v>
      </c>
      <c r="H426" s="118">
        <v>337.36666666666667</v>
      </c>
      <c r="I426" s="118">
        <v>343.68333333333339</v>
      </c>
      <c r="J426" s="118">
        <v>347.36666666666667</v>
      </c>
      <c r="K426" s="117">
        <v>340</v>
      </c>
      <c r="L426" s="117">
        <v>330</v>
      </c>
      <c r="M426" s="117">
        <v>0.64495999999999998</v>
      </c>
    </row>
    <row r="427" spans="1:13">
      <c r="A427" s="65">
        <v>418</v>
      </c>
      <c r="B427" s="117" t="s">
        <v>210</v>
      </c>
      <c r="C427" s="120">
        <v>14.8</v>
      </c>
      <c r="D427" s="118">
        <v>14.933333333333332</v>
      </c>
      <c r="E427" s="118">
        <v>14.566666666666663</v>
      </c>
      <c r="F427" s="118">
        <v>14.33333333333333</v>
      </c>
      <c r="G427" s="118">
        <v>13.966666666666661</v>
      </c>
      <c r="H427" s="118">
        <v>15.166666666666664</v>
      </c>
      <c r="I427" s="118">
        <v>15.533333333333335</v>
      </c>
      <c r="J427" s="118">
        <v>15.766666666666666</v>
      </c>
      <c r="K427" s="117">
        <v>15.3</v>
      </c>
      <c r="L427" s="117">
        <v>14.7</v>
      </c>
      <c r="M427" s="117">
        <v>182.13337000000001</v>
      </c>
    </row>
    <row r="428" spans="1:13">
      <c r="A428" s="65">
        <v>419</v>
      </c>
      <c r="B428" s="117" t="s">
        <v>1546</v>
      </c>
      <c r="C428" s="120">
        <v>191.65</v>
      </c>
      <c r="D428" s="118">
        <v>191.46666666666667</v>
      </c>
      <c r="E428" s="118">
        <v>187.43333333333334</v>
      </c>
      <c r="F428" s="118">
        <v>183.21666666666667</v>
      </c>
      <c r="G428" s="118">
        <v>179.18333333333334</v>
      </c>
      <c r="H428" s="118">
        <v>195.68333333333334</v>
      </c>
      <c r="I428" s="118">
        <v>199.7166666666667</v>
      </c>
      <c r="J428" s="118">
        <v>203.93333333333334</v>
      </c>
      <c r="K428" s="117">
        <v>195.5</v>
      </c>
      <c r="L428" s="117">
        <v>187.25</v>
      </c>
      <c r="M428" s="117">
        <v>8.2485700000000008</v>
      </c>
    </row>
    <row r="429" spans="1:13">
      <c r="A429" s="65">
        <v>420</v>
      </c>
      <c r="B429" s="117" t="s">
        <v>2168</v>
      </c>
      <c r="C429" s="120">
        <v>20.45</v>
      </c>
      <c r="D429" s="118">
        <v>20.650000000000002</v>
      </c>
      <c r="E429" s="118">
        <v>20.000000000000004</v>
      </c>
      <c r="F429" s="118">
        <v>19.55</v>
      </c>
      <c r="G429" s="118">
        <v>18.900000000000002</v>
      </c>
      <c r="H429" s="118">
        <v>21.100000000000005</v>
      </c>
      <c r="I429" s="118">
        <v>21.750000000000004</v>
      </c>
      <c r="J429" s="118">
        <v>22.200000000000006</v>
      </c>
      <c r="K429" s="117">
        <v>21.3</v>
      </c>
      <c r="L429" s="117">
        <v>20.2</v>
      </c>
      <c r="M429" s="117">
        <v>15.02276</v>
      </c>
    </row>
    <row r="430" spans="1:13">
      <c r="A430" s="65">
        <v>421</v>
      </c>
      <c r="B430" s="117" t="s">
        <v>1548</v>
      </c>
      <c r="C430" s="120">
        <v>31.8</v>
      </c>
      <c r="D430" s="118">
        <v>31.466666666666669</v>
      </c>
      <c r="E430" s="118">
        <v>30.683333333333337</v>
      </c>
      <c r="F430" s="118">
        <v>29.56666666666667</v>
      </c>
      <c r="G430" s="118">
        <v>28.783333333333339</v>
      </c>
      <c r="H430" s="118">
        <v>32.583333333333336</v>
      </c>
      <c r="I430" s="118">
        <v>33.366666666666667</v>
      </c>
      <c r="J430" s="118">
        <v>34.483333333333334</v>
      </c>
      <c r="K430" s="117">
        <v>32.25</v>
      </c>
      <c r="L430" s="117">
        <v>30.35</v>
      </c>
      <c r="M430" s="117">
        <v>28.026230000000002</v>
      </c>
    </row>
    <row r="431" spans="1:13">
      <c r="A431" s="65">
        <v>422</v>
      </c>
      <c r="B431" s="117" t="s">
        <v>227</v>
      </c>
      <c r="C431" s="120">
        <v>2353.65</v>
      </c>
      <c r="D431" s="118">
        <v>2349.8833333333337</v>
      </c>
      <c r="E431" s="118">
        <v>2335.5666666666675</v>
      </c>
      <c r="F431" s="118">
        <v>2317.483333333334</v>
      </c>
      <c r="G431" s="118">
        <v>2303.1666666666679</v>
      </c>
      <c r="H431" s="118">
        <v>2367.9666666666672</v>
      </c>
      <c r="I431" s="118">
        <v>2382.2833333333338</v>
      </c>
      <c r="J431" s="118">
        <v>2400.3666666666668</v>
      </c>
      <c r="K431" s="117">
        <v>2364.1999999999998</v>
      </c>
      <c r="L431" s="117">
        <v>2331.8000000000002</v>
      </c>
      <c r="M431" s="117">
        <v>1.7888999999999999</v>
      </c>
    </row>
    <row r="432" spans="1:13">
      <c r="A432" s="65">
        <v>423</v>
      </c>
      <c r="B432" s="117" t="s">
        <v>140</v>
      </c>
      <c r="C432" s="120">
        <v>1220.4000000000001</v>
      </c>
      <c r="D432" s="118">
        <v>1218.1666666666667</v>
      </c>
      <c r="E432" s="118">
        <v>1208.3833333333334</v>
      </c>
      <c r="F432" s="118">
        <v>1196.3666666666668</v>
      </c>
      <c r="G432" s="118">
        <v>1186.5833333333335</v>
      </c>
      <c r="H432" s="118">
        <v>1230.1833333333334</v>
      </c>
      <c r="I432" s="118">
        <v>1239.9666666666667</v>
      </c>
      <c r="J432" s="118">
        <v>1251.9833333333333</v>
      </c>
      <c r="K432" s="117">
        <v>1227.95</v>
      </c>
      <c r="L432" s="117">
        <v>1206.1500000000001</v>
      </c>
      <c r="M432" s="117">
        <v>6.7742199999999997</v>
      </c>
    </row>
    <row r="433" spans="1:13">
      <c r="A433" s="65">
        <v>424</v>
      </c>
      <c r="B433" s="117" t="s">
        <v>2099</v>
      </c>
      <c r="C433" s="120">
        <v>100</v>
      </c>
      <c r="D433" s="118">
        <v>99.850000000000009</v>
      </c>
      <c r="E433" s="118">
        <v>98.200000000000017</v>
      </c>
      <c r="F433" s="118">
        <v>96.4</v>
      </c>
      <c r="G433" s="118">
        <v>94.750000000000014</v>
      </c>
      <c r="H433" s="118">
        <v>101.65000000000002</v>
      </c>
      <c r="I433" s="118">
        <v>103.30000000000003</v>
      </c>
      <c r="J433" s="118">
        <v>105.10000000000002</v>
      </c>
      <c r="K433" s="117">
        <v>101.5</v>
      </c>
      <c r="L433" s="117">
        <v>98.05</v>
      </c>
      <c r="M433" s="117">
        <v>1.5400700000000001</v>
      </c>
    </row>
    <row r="434" spans="1:13">
      <c r="A434" s="65">
        <v>425</v>
      </c>
      <c r="B434" s="117" t="s">
        <v>367</v>
      </c>
      <c r="C434" s="120">
        <v>268.85000000000002</v>
      </c>
      <c r="D434" s="118">
        <v>270</v>
      </c>
      <c r="E434" s="118">
        <v>265</v>
      </c>
      <c r="F434" s="118">
        <v>261.14999999999998</v>
      </c>
      <c r="G434" s="118">
        <v>256.14999999999998</v>
      </c>
      <c r="H434" s="118">
        <v>273.85000000000002</v>
      </c>
      <c r="I434" s="118">
        <v>278.85000000000002</v>
      </c>
      <c r="J434" s="118">
        <v>282.70000000000005</v>
      </c>
      <c r="K434" s="117">
        <v>275</v>
      </c>
      <c r="L434" s="117">
        <v>266.14999999999998</v>
      </c>
      <c r="M434" s="117">
        <v>14.68131</v>
      </c>
    </row>
    <row r="435" spans="1:13">
      <c r="A435" s="65">
        <v>426</v>
      </c>
      <c r="B435" s="117" t="s">
        <v>1560</v>
      </c>
      <c r="C435" s="120">
        <v>343.95</v>
      </c>
      <c r="D435" s="118">
        <v>344.84999999999997</v>
      </c>
      <c r="E435" s="118">
        <v>341.14999999999992</v>
      </c>
      <c r="F435" s="118">
        <v>338.34999999999997</v>
      </c>
      <c r="G435" s="118">
        <v>334.64999999999992</v>
      </c>
      <c r="H435" s="118">
        <v>347.64999999999992</v>
      </c>
      <c r="I435" s="118">
        <v>351.34999999999997</v>
      </c>
      <c r="J435" s="118">
        <v>354.14999999999992</v>
      </c>
      <c r="K435" s="117">
        <v>348.55</v>
      </c>
      <c r="L435" s="117">
        <v>342.05</v>
      </c>
      <c r="M435" s="117">
        <v>0.13482</v>
      </c>
    </row>
    <row r="436" spans="1:13">
      <c r="A436" s="65">
        <v>427</v>
      </c>
      <c r="B436" s="117" t="s">
        <v>1567</v>
      </c>
      <c r="C436" s="120">
        <v>517.65</v>
      </c>
      <c r="D436" s="118">
        <v>517.69999999999993</v>
      </c>
      <c r="E436" s="118">
        <v>510.44999999999982</v>
      </c>
      <c r="F436" s="118">
        <v>503.24999999999989</v>
      </c>
      <c r="G436" s="118">
        <v>495.99999999999977</v>
      </c>
      <c r="H436" s="118">
        <v>524.89999999999986</v>
      </c>
      <c r="I436" s="118">
        <v>532.15000000000009</v>
      </c>
      <c r="J436" s="118">
        <v>539.34999999999991</v>
      </c>
      <c r="K436" s="117">
        <v>524.95000000000005</v>
      </c>
      <c r="L436" s="117">
        <v>510.5</v>
      </c>
      <c r="M436" s="117">
        <v>0.47516000000000003</v>
      </c>
    </row>
    <row r="437" spans="1:13">
      <c r="A437" s="65">
        <v>428</v>
      </c>
      <c r="B437" s="117" t="s">
        <v>142</v>
      </c>
      <c r="C437" s="120">
        <v>454.95</v>
      </c>
      <c r="D437" s="118">
        <v>453.38333333333327</v>
      </c>
      <c r="E437" s="118">
        <v>448.86666666666656</v>
      </c>
      <c r="F437" s="118">
        <v>442.7833333333333</v>
      </c>
      <c r="G437" s="118">
        <v>438.26666666666659</v>
      </c>
      <c r="H437" s="118">
        <v>459.46666666666653</v>
      </c>
      <c r="I437" s="118">
        <v>463.98333333333329</v>
      </c>
      <c r="J437" s="118">
        <v>470.06666666666649</v>
      </c>
      <c r="K437" s="117">
        <v>457.9</v>
      </c>
      <c r="L437" s="117">
        <v>447.3</v>
      </c>
      <c r="M437" s="117">
        <v>50.403260000000003</v>
      </c>
    </row>
    <row r="438" spans="1:13">
      <c r="A438" s="65">
        <v>429</v>
      </c>
      <c r="B438" s="117" t="s">
        <v>1571</v>
      </c>
      <c r="C438" s="120">
        <v>405.25</v>
      </c>
      <c r="D438" s="118">
        <v>399.91666666666669</v>
      </c>
      <c r="E438" s="118">
        <v>390.98333333333335</v>
      </c>
      <c r="F438" s="118">
        <v>376.71666666666664</v>
      </c>
      <c r="G438" s="118">
        <v>367.7833333333333</v>
      </c>
      <c r="H438" s="118">
        <v>414.18333333333339</v>
      </c>
      <c r="I438" s="118">
        <v>423.11666666666667</v>
      </c>
      <c r="J438" s="118">
        <v>437.38333333333344</v>
      </c>
      <c r="K438" s="117">
        <v>408.85</v>
      </c>
      <c r="L438" s="117">
        <v>385.65</v>
      </c>
      <c r="M438" s="117">
        <v>9.0132100000000008</v>
      </c>
    </row>
    <row r="439" spans="1:13">
      <c r="A439" s="65">
        <v>430</v>
      </c>
      <c r="B439" s="117" t="s">
        <v>143</v>
      </c>
      <c r="C439" s="120">
        <v>595.65</v>
      </c>
      <c r="D439" s="118">
        <v>602.38333333333333</v>
      </c>
      <c r="E439" s="118">
        <v>584.56666666666661</v>
      </c>
      <c r="F439" s="118">
        <v>573.48333333333323</v>
      </c>
      <c r="G439" s="118">
        <v>555.66666666666652</v>
      </c>
      <c r="H439" s="118">
        <v>613.4666666666667</v>
      </c>
      <c r="I439" s="118">
        <v>631.28333333333353</v>
      </c>
      <c r="J439" s="118">
        <v>642.36666666666679</v>
      </c>
      <c r="K439" s="117">
        <v>620.20000000000005</v>
      </c>
      <c r="L439" s="117">
        <v>591.29999999999995</v>
      </c>
      <c r="M439" s="117">
        <v>27.79842</v>
      </c>
    </row>
    <row r="440" spans="1:13">
      <c r="A440" s="65">
        <v>431</v>
      </c>
      <c r="B440" s="117" t="s">
        <v>1579</v>
      </c>
      <c r="C440" s="120">
        <v>1085.1500000000001</v>
      </c>
      <c r="D440" s="118">
        <v>1083.4166666666667</v>
      </c>
      <c r="E440" s="118">
        <v>1073.9833333333336</v>
      </c>
      <c r="F440" s="118">
        <v>1062.8166666666668</v>
      </c>
      <c r="G440" s="118">
        <v>1053.3833333333337</v>
      </c>
      <c r="H440" s="118">
        <v>1094.5833333333335</v>
      </c>
      <c r="I440" s="118">
        <v>1104.0166666666664</v>
      </c>
      <c r="J440" s="118">
        <v>1115.1833333333334</v>
      </c>
      <c r="K440" s="117">
        <v>1092.8499999999999</v>
      </c>
      <c r="L440" s="117">
        <v>1072.25</v>
      </c>
      <c r="M440" s="117">
        <v>9.5049999999999996E-2</v>
      </c>
    </row>
    <row r="441" spans="1:13">
      <c r="A441" s="65">
        <v>432</v>
      </c>
      <c r="B441" s="117" t="s">
        <v>371</v>
      </c>
      <c r="C441" s="120">
        <v>265.25</v>
      </c>
      <c r="D441" s="118">
        <v>266.83333333333331</v>
      </c>
      <c r="E441" s="118">
        <v>261.86666666666662</v>
      </c>
      <c r="F441" s="118">
        <v>258.48333333333329</v>
      </c>
      <c r="G441" s="118">
        <v>253.51666666666659</v>
      </c>
      <c r="H441" s="118">
        <v>270.21666666666664</v>
      </c>
      <c r="I441" s="118">
        <v>275.18333333333334</v>
      </c>
      <c r="J441" s="118">
        <v>278.56666666666666</v>
      </c>
      <c r="K441" s="117">
        <v>271.8</v>
      </c>
      <c r="L441" s="117">
        <v>263.45</v>
      </c>
      <c r="M441" s="117">
        <v>7.4946400000000004</v>
      </c>
    </row>
    <row r="442" spans="1:13">
      <c r="A442" s="65">
        <v>433</v>
      </c>
      <c r="B442" s="117" t="s">
        <v>1587</v>
      </c>
      <c r="C442" s="120">
        <v>7.3</v>
      </c>
      <c r="D442" s="118">
        <v>7.1833333333333327</v>
      </c>
      <c r="E442" s="118">
        <v>6.716666666666665</v>
      </c>
      <c r="F442" s="118">
        <v>6.133333333333332</v>
      </c>
      <c r="G442" s="118">
        <v>5.6666666666666643</v>
      </c>
      <c r="H442" s="118">
        <v>7.7666666666666657</v>
      </c>
      <c r="I442" s="118">
        <v>8.2333333333333325</v>
      </c>
      <c r="J442" s="118">
        <v>8.8166666666666664</v>
      </c>
      <c r="K442" s="117">
        <v>7.65</v>
      </c>
      <c r="L442" s="117">
        <v>6.6</v>
      </c>
      <c r="M442" s="117">
        <v>2239.0955899999999</v>
      </c>
    </row>
    <row r="443" spans="1:13">
      <c r="A443" s="65">
        <v>434</v>
      </c>
      <c r="B443" s="117" t="s">
        <v>1589</v>
      </c>
      <c r="C443" s="120">
        <v>111.3</v>
      </c>
      <c r="D443" s="118">
        <v>110.76666666666667</v>
      </c>
      <c r="E443" s="118">
        <v>109.03333333333333</v>
      </c>
      <c r="F443" s="118">
        <v>106.76666666666667</v>
      </c>
      <c r="G443" s="118">
        <v>105.03333333333333</v>
      </c>
      <c r="H443" s="118">
        <v>113.03333333333333</v>
      </c>
      <c r="I443" s="118">
        <v>114.76666666666665</v>
      </c>
      <c r="J443" s="118">
        <v>117.03333333333333</v>
      </c>
      <c r="K443" s="117">
        <v>112.5</v>
      </c>
      <c r="L443" s="117">
        <v>108.5</v>
      </c>
      <c r="M443" s="117">
        <v>0.2616</v>
      </c>
    </row>
    <row r="444" spans="1:13">
      <c r="A444" s="65">
        <v>435</v>
      </c>
      <c r="B444" s="117" t="s">
        <v>1595</v>
      </c>
      <c r="C444" s="120">
        <v>1301.75</v>
      </c>
      <c r="D444" s="118">
        <v>1306.4166666666667</v>
      </c>
      <c r="E444" s="118">
        <v>1287.8333333333335</v>
      </c>
      <c r="F444" s="118">
        <v>1273.9166666666667</v>
      </c>
      <c r="G444" s="118">
        <v>1255.3333333333335</v>
      </c>
      <c r="H444" s="118">
        <v>1320.3333333333335</v>
      </c>
      <c r="I444" s="118">
        <v>1338.916666666667</v>
      </c>
      <c r="J444" s="118">
        <v>1352.8333333333335</v>
      </c>
      <c r="K444" s="117">
        <v>1325</v>
      </c>
      <c r="L444" s="117">
        <v>1292.5</v>
      </c>
      <c r="M444" s="117">
        <v>0.16109000000000001</v>
      </c>
    </row>
    <row r="445" spans="1:13">
      <c r="A445" s="65">
        <v>436</v>
      </c>
      <c r="B445" s="117" t="s">
        <v>144</v>
      </c>
      <c r="C445" s="120">
        <v>37.049999999999997</v>
      </c>
      <c r="D445" s="118">
        <v>37.266666666666666</v>
      </c>
      <c r="E445" s="118">
        <v>36.533333333333331</v>
      </c>
      <c r="F445" s="118">
        <v>36.016666666666666</v>
      </c>
      <c r="G445" s="118">
        <v>35.283333333333331</v>
      </c>
      <c r="H445" s="118">
        <v>37.783333333333331</v>
      </c>
      <c r="I445" s="118">
        <v>38.516666666666666</v>
      </c>
      <c r="J445" s="118">
        <v>39.033333333333331</v>
      </c>
      <c r="K445" s="117">
        <v>38</v>
      </c>
      <c r="L445" s="117">
        <v>36.75</v>
      </c>
      <c r="M445" s="117">
        <v>45.159770000000002</v>
      </c>
    </row>
    <row r="446" spans="1:13">
      <c r="A446" s="65">
        <v>437</v>
      </c>
      <c r="B446" s="117" t="s">
        <v>1600</v>
      </c>
      <c r="C446" s="120">
        <v>590.75</v>
      </c>
      <c r="D446" s="118">
        <v>589.6</v>
      </c>
      <c r="E446" s="118">
        <v>587.20000000000005</v>
      </c>
      <c r="F446" s="118">
        <v>583.65</v>
      </c>
      <c r="G446" s="118">
        <v>581.25</v>
      </c>
      <c r="H446" s="118">
        <v>593.15000000000009</v>
      </c>
      <c r="I446" s="118">
        <v>595.54999999999995</v>
      </c>
      <c r="J446" s="118">
        <v>599.10000000000014</v>
      </c>
      <c r="K446" s="117">
        <v>592</v>
      </c>
      <c r="L446" s="117">
        <v>586.04999999999995</v>
      </c>
      <c r="M446" s="117">
        <v>0.10001</v>
      </c>
    </row>
    <row r="447" spans="1:13">
      <c r="A447" s="65">
        <v>438</v>
      </c>
      <c r="B447" s="117" t="s">
        <v>1604</v>
      </c>
      <c r="C447" s="120">
        <v>140.85</v>
      </c>
      <c r="D447" s="118">
        <v>142.25</v>
      </c>
      <c r="E447" s="118">
        <v>138.6</v>
      </c>
      <c r="F447" s="118">
        <v>136.35</v>
      </c>
      <c r="G447" s="118">
        <v>132.69999999999999</v>
      </c>
      <c r="H447" s="118">
        <v>144.5</v>
      </c>
      <c r="I447" s="118">
        <v>148.14999999999998</v>
      </c>
      <c r="J447" s="118">
        <v>150.4</v>
      </c>
      <c r="K447" s="117">
        <v>145.9</v>
      </c>
      <c r="L447" s="117">
        <v>140</v>
      </c>
      <c r="M447" s="117">
        <v>4.4186899999999998</v>
      </c>
    </row>
    <row r="448" spans="1:13">
      <c r="A448" s="65">
        <v>439</v>
      </c>
      <c r="B448" s="117" t="s">
        <v>145</v>
      </c>
      <c r="C448" s="120">
        <v>577.9</v>
      </c>
      <c r="D448" s="118">
        <v>580.9666666666667</v>
      </c>
      <c r="E448" s="118">
        <v>569.93333333333339</v>
      </c>
      <c r="F448" s="118">
        <v>561.9666666666667</v>
      </c>
      <c r="G448" s="118">
        <v>550.93333333333339</v>
      </c>
      <c r="H448" s="118">
        <v>588.93333333333339</v>
      </c>
      <c r="I448" s="118">
        <v>599.9666666666667</v>
      </c>
      <c r="J448" s="118">
        <v>607.93333333333339</v>
      </c>
      <c r="K448" s="117">
        <v>592</v>
      </c>
      <c r="L448" s="117">
        <v>573</v>
      </c>
      <c r="M448" s="117">
        <v>19.354780000000002</v>
      </c>
    </row>
    <row r="449" spans="1:13">
      <c r="A449" s="65">
        <v>440</v>
      </c>
      <c r="B449" s="117" t="s">
        <v>1609</v>
      </c>
      <c r="C449" s="120">
        <v>90.95</v>
      </c>
      <c r="D449" s="118">
        <v>91.399999999999991</v>
      </c>
      <c r="E449" s="118">
        <v>89.799999999999983</v>
      </c>
      <c r="F449" s="118">
        <v>88.649999999999991</v>
      </c>
      <c r="G449" s="118">
        <v>87.049999999999983</v>
      </c>
      <c r="H449" s="118">
        <v>92.549999999999983</v>
      </c>
      <c r="I449" s="118">
        <v>94.149999999999977</v>
      </c>
      <c r="J449" s="118">
        <v>95.299999999999983</v>
      </c>
      <c r="K449" s="117">
        <v>93</v>
      </c>
      <c r="L449" s="117">
        <v>90.25</v>
      </c>
      <c r="M449" s="117">
        <v>3.9399700000000002</v>
      </c>
    </row>
    <row r="450" spans="1:13">
      <c r="A450" s="65">
        <v>441</v>
      </c>
      <c r="B450" s="117" t="s">
        <v>146</v>
      </c>
      <c r="C450" s="120">
        <v>612.6</v>
      </c>
      <c r="D450" s="118">
        <v>612.0333333333333</v>
      </c>
      <c r="E450" s="118">
        <v>607.06666666666661</v>
      </c>
      <c r="F450" s="118">
        <v>601.5333333333333</v>
      </c>
      <c r="G450" s="118">
        <v>596.56666666666661</v>
      </c>
      <c r="H450" s="118">
        <v>617.56666666666661</v>
      </c>
      <c r="I450" s="118">
        <v>622.5333333333333</v>
      </c>
      <c r="J450" s="118">
        <v>628.06666666666661</v>
      </c>
      <c r="K450" s="117">
        <v>617</v>
      </c>
      <c r="L450" s="117">
        <v>606.5</v>
      </c>
      <c r="M450" s="117">
        <v>2.9877099999999999</v>
      </c>
    </row>
    <row r="451" spans="1:13">
      <c r="A451" s="65">
        <v>442</v>
      </c>
      <c r="B451" s="117" t="s">
        <v>349</v>
      </c>
      <c r="C451" s="120">
        <v>958</v>
      </c>
      <c r="D451" s="118">
        <v>961.66666666666663</v>
      </c>
      <c r="E451" s="118">
        <v>949.33333333333326</v>
      </c>
      <c r="F451" s="118">
        <v>940.66666666666663</v>
      </c>
      <c r="G451" s="118">
        <v>928.33333333333326</v>
      </c>
      <c r="H451" s="118">
        <v>970.33333333333326</v>
      </c>
      <c r="I451" s="118">
        <v>982.66666666666652</v>
      </c>
      <c r="J451" s="118">
        <v>991.33333333333326</v>
      </c>
      <c r="K451" s="117">
        <v>974</v>
      </c>
      <c r="L451" s="117">
        <v>953</v>
      </c>
      <c r="M451" s="117">
        <v>10.62106</v>
      </c>
    </row>
    <row r="452" spans="1:13">
      <c r="A452" s="65">
        <v>443</v>
      </c>
      <c r="B452" s="117" t="s">
        <v>147</v>
      </c>
      <c r="C452" s="120">
        <v>193.2</v>
      </c>
      <c r="D452" s="118">
        <v>194.46666666666667</v>
      </c>
      <c r="E452" s="118">
        <v>191.33333333333334</v>
      </c>
      <c r="F452" s="118">
        <v>189.46666666666667</v>
      </c>
      <c r="G452" s="118">
        <v>186.33333333333334</v>
      </c>
      <c r="H452" s="118">
        <v>196.33333333333334</v>
      </c>
      <c r="I452" s="118">
        <v>199.46666666666667</v>
      </c>
      <c r="J452" s="118">
        <v>201.33333333333334</v>
      </c>
      <c r="K452" s="117">
        <v>197.6</v>
      </c>
      <c r="L452" s="117">
        <v>192.6</v>
      </c>
      <c r="M452" s="117">
        <v>15.42933</v>
      </c>
    </row>
    <row r="453" spans="1:13">
      <c r="A453" s="65">
        <v>444</v>
      </c>
      <c r="B453" s="117" t="s">
        <v>1614</v>
      </c>
      <c r="C453" s="120">
        <v>838.45</v>
      </c>
      <c r="D453" s="118">
        <v>840.33333333333337</v>
      </c>
      <c r="E453" s="118">
        <v>834.66666666666674</v>
      </c>
      <c r="F453" s="118">
        <v>830.88333333333333</v>
      </c>
      <c r="G453" s="118">
        <v>825.2166666666667</v>
      </c>
      <c r="H453" s="118">
        <v>844.11666666666679</v>
      </c>
      <c r="I453" s="118">
        <v>849.78333333333353</v>
      </c>
      <c r="J453" s="118">
        <v>853.56666666666683</v>
      </c>
      <c r="K453" s="117">
        <v>846</v>
      </c>
      <c r="L453" s="117">
        <v>836.55</v>
      </c>
      <c r="M453" s="117">
        <v>7.1309999999999998E-2</v>
      </c>
    </row>
    <row r="454" spans="1:13">
      <c r="A454" s="65">
        <v>445</v>
      </c>
      <c r="B454" s="117" t="s">
        <v>148</v>
      </c>
      <c r="C454" s="120">
        <v>181.2</v>
      </c>
      <c r="D454" s="118">
        <v>183.04999999999998</v>
      </c>
      <c r="E454" s="118">
        <v>178.14999999999998</v>
      </c>
      <c r="F454" s="118">
        <v>175.1</v>
      </c>
      <c r="G454" s="118">
        <v>170.2</v>
      </c>
      <c r="H454" s="118">
        <v>186.09999999999997</v>
      </c>
      <c r="I454" s="118">
        <v>191</v>
      </c>
      <c r="J454" s="118">
        <v>194.04999999999995</v>
      </c>
      <c r="K454" s="117">
        <v>187.95</v>
      </c>
      <c r="L454" s="117">
        <v>180</v>
      </c>
      <c r="M454" s="117">
        <v>280.12914000000001</v>
      </c>
    </row>
    <row r="455" spans="1:13">
      <c r="A455" s="65">
        <v>446</v>
      </c>
      <c r="B455" s="117" t="s">
        <v>149</v>
      </c>
      <c r="C455" s="120">
        <v>91.6</v>
      </c>
      <c r="D455" s="118">
        <v>92.083333333333329</v>
      </c>
      <c r="E455" s="118">
        <v>90.216666666666654</v>
      </c>
      <c r="F455" s="118">
        <v>88.833333333333329</v>
      </c>
      <c r="G455" s="118">
        <v>86.966666666666654</v>
      </c>
      <c r="H455" s="118">
        <v>93.466666666666654</v>
      </c>
      <c r="I455" s="118">
        <v>95.333333333333329</v>
      </c>
      <c r="J455" s="118">
        <v>96.716666666666654</v>
      </c>
      <c r="K455" s="117">
        <v>93.95</v>
      </c>
      <c r="L455" s="117">
        <v>90.7</v>
      </c>
      <c r="M455" s="117">
        <v>44.199309999999997</v>
      </c>
    </row>
    <row r="456" spans="1:13">
      <c r="A456" s="65">
        <v>447</v>
      </c>
      <c r="B456" s="117" t="s">
        <v>150</v>
      </c>
      <c r="C456" s="120">
        <v>70</v>
      </c>
      <c r="D456" s="118">
        <v>69.86666666666666</v>
      </c>
      <c r="E456" s="118">
        <v>68.98333333333332</v>
      </c>
      <c r="F456" s="118">
        <v>67.966666666666654</v>
      </c>
      <c r="G456" s="118">
        <v>67.083333333333314</v>
      </c>
      <c r="H456" s="118">
        <v>70.883333333333326</v>
      </c>
      <c r="I456" s="118">
        <v>71.76666666666668</v>
      </c>
      <c r="J456" s="118">
        <v>72.783333333333331</v>
      </c>
      <c r="K456" s="117">
        <v>70.75</v>
      </c>
      <c r="L456" s="117">
        <v>68.849999999999994</v>
      </c>
      <c r="M456" s="117">
        <v>62.007989999999999</v>
      </c>
    </row>
    <row r="457" spans="1:13">
      <c r="A457" s="65">
        <v>448</v>
      </c>
      <c r="B457" s="117" t="s">
        <v>1621</v>
      </c>
      <c r="C457" s="120">
        <v>740</v>
      </c>
      <c r="D457" s="118">
        <v>746</v>
      </c>
      <c r="E457" s="118">
        <v>729</v>
      </c>
      <c r="F457" s="118">
        <v>718</v>
      </c>
      <c r="G457" s="118">
        <v>701</v>
      </c>
      <c r="H457" s="118">
        <v>757</v>
      </c>
      <c r="I457" s="118">
        <v>774</v>
      </c>
      <c r="J457" s="118">
        <v>785</v>
      </c>
      <c r="K457" s="117">
        <v>763</v>
      </c>
      <c r="L457" s="117">
        <v>735</v>
      </c>
      <c r="M457" s="117">
        <v>2.4531200000000002</v>
      </c>
    </row>
    <row r="458" spans="1:13">
      <c r="A458" s="65">
        <v>449</v>
      </c>
      <c r="B458" s="117" t="s">
        <v>151</v>
      </c>
      <c r="C458" s="120">
        <v>507.85</v>
      </c>
      <c r="D458" s="118">
        <v>510.91666666666669</v>
      </c>
      <c r="E458" s="118">
        <v>503.23333333333335</v>
      </c>
      <c r="F458" s="118">
        <v>498.61666666666667</v>
      </c>
      <c r="G458" s="118">
        <v>490.93333333333334</v>
      </c>
      <c r="H458" s="118">
        <v>515.5333333333333</v>
      </c>
      <c r="I458" s="118">
        <v>523.2166666666667</v>
      </c>
      <c r="J458" s="118">
        <v>527.83333333333337</v>
      </c>
      <c r="K458" s="117">
        <v>518.6</v>
      </c>
      <c r="L458" s="117">
        <v>506.3</v>
      </c>
      <c r="M458" s="117">
        <v>65.048469999999995</v>
      </c>
    </row>
    <row r="459" spans="1:13">
      <c r="A459" s="65">
        <v>450</v>
      </c>
      <c r="B459" s="117" t="s">
        <v>152</v>
      </c>
      <c r="C459" s="120">
        <v>2022.7</v>
      </c>
      <c r="D459" s="118">
        <v>2021.9166666666667</v>
      </c>
      <c r="E459" s="118">
        <v>2010.8333333333335</v>
      </c>
      <c r="F459" s="118">
        <v>1998.9666666666667</v>
      </c>
      <c r="G459" s="118">
        <v>1987.8833333333334</v>
      </c>
      <c r="H459" s="118">
        <v>2033.7833333333335</v>
      </c>
      <c r="I459" s="118">
        <v>2044.866666666667</v>
      </c>
      <c r="J459" s="118">
        <v>2056.7333333333336</v>
      </c>
      <c r="K459" s="117">
        <v>2033</v>
      </c>
      <c r="L459" s="117">
        <v>2010.05</v>
      </c>
      <c r="M459" s="117">
        <v>20.31071</v>
      </c>
    </row>
    <row r="460" spans="1:13">
      <c r="A460" s="65">
        <v>451</v>
      </c>
      <c r="B460" s="117" t="s">
        <v>153</v>
      </c>
      <c r="C460" s="120">
        <v>811.35</v>
      </c>
      <c r="D460" s="118">
        <v>809.15</v>
      </c>
      <c r="E460" s="118">
        <v>804.8</v>
      </c>
      <c r="F460" s="118">
        <v>798.25</v>
      </c>
      <c r="G460" s="118">
        <v>793.9</v>
      </c>
      <c r="H460" s="118">
        <v>815.69999999999993</v>
      </c>
      <c r="I460" s="118">
        <v>820.05000000000007</v>
      </c>
      <c r="J460" s="118">
        <v>826.59999999999991</v>
      </c>
      <c r="K460" s="117">
        <v>813.5</v>
      </c>
      <c r="L460" s="117">
        <v>802.6</v>
      </c>
      <c r="M460" s="117">
        <v>14.37045</v>
      </c>
    </row>
    <row r="461" spans="1:13">
      <c r="A461" s="65">
        <v>452</v>
      </c>
      <c r="B461" s="117" t="s">
        <v>1636</v>
      </c>
      <c r="C461" s="120">
        <v>64.95</v>
      </c>
      <c r="D461" s="118">
        <v>64.933333333333337</v>
      </c>
      <c r="E461" s="118">
        <v>64.01666666666668</v>
      </c>
      <c r="F461" s="118">
        <v>63.083333333333343</v>
      </c>
      <c r="G461" s="118">
        <v>62.166666666666686</v>
      </c>
      <c r="H461" s="118">
        <v>65.866666666666674</v>
      </c>
      <c r="I461" s="118">
        <v>66.783333333333331</v>
      </c>
      <c r="J461" s="118">
        <v>67.716666666666669</v>
      </c>
      <c r="K461" s="117">
        <v>65.849999999999994</v>
      </c>
      <c r="L461" s="117">
        <v>64</v>
      </c>
      <c r="M461" s="117">
        <v>2.2193700000000001</v>
      </c>
    </row>
    <row r="462" spans="1:13">
      <c r="A462" s="65">
        <v>453</v>
      </c>
      <c r="B462" s="117" t="s">
        <v>212</v>
      </c>
      <c r="C462" s="120">
        <v>964.9</v>
      </c>
      <c r="D462" s="118">
        <v>966.88333333333333</v>
      </c>
      <c r="E462" s="118">
        <v>946.01666666666665</v>
      </c>
      <c r="F462" s="118">
        <v>927.13333333333333</v>
      </c>
      <c r="G462" s="118">
        <v>906.26666666666665</v>
      </c>
      <c r="H462" s="118">
        <v>985.76666666666665</v>
      </c>
      <c r="I462" s="118">
        <v>1006.6333333333332</v>
      </c>
      <c r="J462" s="118">
        <v>1025.5166666666667</v>
      </c>
      <c r="K462" s="117">
        <v>987.75</v>
      </c>
      <c r="L462" s="117">
        <v>948</v>
      </c>
      <c r="M462" s="117">
        <v>4.9091199999999997</v>
      </c>
    </row>
    <row r="463" spans="1:13">
      <c r="A463" s="65">
        <v>454</v>
      </c>
      <c r="B463" s="117" t="s">
        <v>1645</v>
      </c>
      <c r="C463" s="120">
        <v>215.7</v>
      </c>
      <c r="D463" s="118">
        <v>216.13333333333333</v>
      </c>
      <c r="E463" s="118">
        <v>214.16666666666666</v>
      </c>
      <c r="F463" s="118">
        <v>212.63333333333333</v>
      </c>
      <c r="G463" s="118">
        <v>210.66666666666666</v>
      </c>
      <c r="H463" s="118">
        <v>217.66666666666666</v>
      </c>
      <c r="I463" s="118">
        <v>219.63333333333335</v>
      </c>
      <c r="J463" s="118">
        <v>221.16666666666666</v>
      </c>
      <c r="K463" s="117">
        <v>218.1</v>
      </c>
      <c r="L463" s="117">
        <v>214.6</v>
      </c>
      <c r="M463" s="117">
        <v>1.18309</v>
      </c>
    </row>
    <row r="464" spans="1:13">
      <c r="A464" s="65">
        <v>457</v>
      </c>
      <c r="B464" s="117" t="s">
        <v>1647</v>
      </c>
      <c r="C464" s="120">
        <v>522</v>
      </c>
      <c r="D464" s="118">
        <v>526.18333333333328</v>
      </c>
      <c r="E464" s="118">
        <v>513.36666666666656</v>
      </c>
      <c r="F464" s="118">
        <v>504.73333333333323</v>
      </c>
      <c r="G464" s="118">
        <v>491.91666666666652</v>
      </c>
      <c r="H464" s="118">
        <v>534.81666666666661</v>
      </c>
      <c r="I464" s="118">
        <v>547.63333333333344</v>
      </c>
      <c r="J464" s="118">
        <v>556.26666666666665</v>
      </c>
      <c r="K464" s="117">
        <v>539</v>
      </c>
      <c r="L464" s="117">
        <v>517.54999999999995</v>
      </c>
      <c r="M464" s="117">
        <v>0.39657999999999999</v>
      </c>
    </row>
    <row r="465" spans="1:13">
      <c r="A465" s="65">
        <v>458</v>
      </c>
      <c r="B465" s="117" t="s">
        <v>2217</v>
      </c>
      <c r="C465" s="120">
        <v>482.05</v>
      </c>
      <c r="D465" s="118">
        <v>479.43333333333334</v>
      </c>
      <c r="E465" s="118">
        <v>473.81666666666666</v>
      </c>
      <c r="F465" s="118">
        <v>465.58333333333331</v>
      </c>
      <c r="G465" s="118">
        <v>459.96666666666664</v>
      </c>
      <c r="H465" s="118">
        <v>487.66666666666669</v>
      </c>
      <c r="I465" s="118">
        <v>493.28333333333336</v>
      </c>
      <c r="J465" s="118">
        <v>501.51666666666671</v>
      </c>
      <c r="K465" s="117">
        <v>485.05</v>
      </c>
      <c r="L465" s="117">
        <v>471.2</v>
      </c>
      <c r="M465" s="117">
        <v>8.7980000000000003E-2</v>
      </c>
    </row>
    <row r="466" spans="1:13">
      <c r="A466" s="65">
        <v>459</v>
      </c>
      <c r="B466" s="117" t="s">
        <v>1655</v>
      </c>
      <c r="C466" s="120">
        <v>102.9</v>
      </c>
      <c r="D466" s="118">
        <v>103.35000000000001</v>
      </c>
      <c r="E466" s="118">
        <v>101.75000000000001</v>
      </c>
      <c r="F466" s="118">
        <v>100.60000000000001</v>
      </c>
      <c r="G466" s="118">
        <v>99.000000000000014</v>
      </c>
      <c r="H466" s="118">
        <v>104.50000000000001</v>
      </c>
      <c r="I466" s="118">
        <v>106.10000000000001</v>
      </c>
      <c r="J466" s="118">
        <v>107.25000000000001</v>
      </c>
      <c r="K466" s="117">
        <v>104.95</v>
      </c>
      <c r="L466" s="117">
        <v>102.2</v>
      </c>
      <c r="M466" s="117">
        <v>1.35599</v>
      </c>
    </row>
    <row r="467" spans="1:13">
      <c r="A467" s="65">
        <v>460</v>
      </c>
      <c r="B467" s="117" t="s">
        <v>1657</v>
      </c>
      <c r="C467" s="120">
        <v>573</v>
      </c>
      <c r="D467" s="118">
        <v>578.35</v>
      </c>
      <c r="E467" s="118">
        <v>563.20000000000005</v>
      </c>
      <c r="F467" s="118">
        <v>553.4</v>
      </c>
      <c r="G467" s="118">
        <v>538.25</v>
      </c>
      <c r="H467" s="118">
        <v>588.15000000000009</v>
      </c>
      <c r="I467" s="118">
        <v>603.29999999999995</v>
      </c>
      <c r="J467" s="118">
        <v>613.10000000000014</v>
      </c>
      <c r="K467" s="117">
        <v>593.5</v>
      </c>
      <c r="L467" s="117">
        <v>568.54999999999995</v>
      </c>
      <c r="M467" s="117">
        <v>0.23130000000000001</v>
      </c>
    </row>
    <row r="468" spans="1:13">
      <c r="A468" s="65">
        <v>461</v>
      </c>
      <c r="B468" s="119" t="s">
        <v>154</v>
      </c>
      <c r="C468" s="121">
        <v>1053.2</v>
      </c>
      <c r="D468" s="122">
        <v>1049.9166666666667</v>
      </c>
      <c r="E468" s="122">
        <v>1040.2833333333335</v>
      </c>
      <c r="F468" s="122">
        <v>1027.3666666666668</v>
      </c>
      <c r="G468" s="122">
        <v>1017.7333333333336</v>
      </c>
      <c r="H468" s="122">
        <v>1062.8333333333335</v>
      </c>
      <c r="I468" s="122">
        <v>1072.4666666666667</v>
      </c>
      <c r="J468" s="122">
        <v>1085.3833333333334</v>
      </c>
      <c r="K468" s="119">
        <v>1059.55</v>
      </c>
      <c r="L468" s="119">
        <v>1037</v>
      </c>
      <c r="M468" s="119">
        <v>21.798629999999999</v>
      </c>
    </row>
    <row r="469" spans="1:13">
      <c r="A469" s="65">
        <v>462</v>
      </c>
      <c r="B469" s="117" t="s">
        <v>1665</v>
      </c>
      <c r="C469" s="130">
        <v>220.1</v>
      </c>
      <c r="D469" s="118">
        <v>218.06666666666669</v>
      </c>
      <c r="E469" s="118">
        <v>210.13333333333338</v>
      </c>
      <c r="F469" s="118">
        <v>200.16666666666669</v>
      </c>
      <c r="G469" s="118">
        <v>192.23333333333338</v>
      </c>
      <c r="H469" s="118">
        <v>228.03333333333339</v>
      </c>
      <c r="I469" s="118">
        <v>235.96666666666673</v>
      </c>
      <c r="J469" s="118">
        <v>245.93333333333339</v>
      </c>
      <c r="K469" s="117">
        <v>226</v>
      </c>
      <c r="L469" s="117">
        <v>208.1</v>
      </c>
      <c r="M469" s="117">
        <v>4.0169300000000003</v>
      </c>
    </row>
    <row r="470" spans="1:13">
      <c r="A470" s="65">
        <v>463</v>
      </c>
      <c r="B470" s="130" t="s">
        <v>213</v>
      </c>
      <c r="C470" s="130">
        <v>1782.2</v>
      </c>
      <c r="D470" s="125">
        <v>1775.8999999999999</v>
      </c>
      <c r="E470" s="125">
        <v>1764.7999999999997</v>
      </c>
      <c r="F470" s="125">
        <v>1747.3999999999999</v>
      </c>
      <c r="G470" s="125">
        <v>1736.2999999999997</v>
      </c>
      <c r="H470" s="125">
        <v>1793.2999999999997</v>
      </c>
      <c r="I470" s="125">
        <v>1804.3999999999996</v>
      </c>
      <c r="J470" s="125">
        <v>1821.7999999999997</v>
      </c>
      <c r="K470" s="130">
        <v>1787</v>
      </c>
      <c r="L470" s="130">
        <v>1758.5</v>
      </c>
      <c r="M470" s="130">
        <v>2.1002399999999999</v>
      </c>
    </row>
    <row r="471" spans="1:13">
      <c r="A471" s="65">
        <v>464</v>
      </c>
      <c r="B471" s="130" t="s">
        <v>214</v>
      </c>
      <c r="C471" s="130">
        <v>249.35</v>
      </c>
      <c r="D471" s="125">
        <v>248.28333333333333</v>
      </c>
      <c r="E471" s="125">
        <v>244.81666666666666</v>
      </c>
      <c r="F471" s="125">
        <v>240.28333333333333</v>
      </c>
      <c r="G471" s="125">
        <v>236.81666666666666</v>
      </c>
      <c r="H471" s="125">
        <v>252.81666666666666</v>
      </c>
      <c r="I471" s="125">
        <v>256.2833333333333</v>
      </c>
      <c r="J471" s="125">
        <v>260.81666666666666</v>
      </c>
      <c r="K471" s="130">
        <v>251.75</v>
      </c>
      <c r="L471" s="130">
        <v>243.75</v>
      </c>
      <c r="M471" s="130">
        <v>10.425649999999999</v>
      </c>
    </row>
    <row r="472" spans="1:13">
      <c r="A472" s="65">
        <v>465</v>
      </c>
      <c r="B472" s="130" t="s">
        <v>1673</v>
      </c>
      <c r="C472" s="130">
        <v>335</v>
      </c>
      <c r="D472" s="125">
        <v>333.81666666666666</v>
      </c>
      <c r="E472" s="125">
        <v>328.18333333333334</v>
      </c>
      <c r="F472" s="125">
        <v>321.36666666666667</v>
      </c>
      <c r="G472" s="125">
        <v>315.73333333333335</v>
      </c>
      <c r="H472" s="125">
        <v>340.63333333333333</v>
      </c>
      <c r="I472" s="125">
        <v>346.26666666666665</v>
      </c>
      <c r="J472" s="125">
        <v>353.08333333333331</v>
      </c>
      <c r="K472" s="130">
        <v>339.45</v>
      </c>
      <c r="L472" s="130">
        <v>327</v>
      </c>
      <c r="M472" s="130">
        <v>1.3975599999999999</v>
      </c>
    </row>
    <row r="473" spans="1:13">
      <c r="A473" s="65">
        <v>466</v>
      </c>
      <c r="B473" s="130" t="s">
        <v>1674</v>
      </c>
      <c r="C473" s="130">
        <v>66</v>
      </c>
      <c r="D473" s="125">
        <v>65.816666666666663</v>
      </c>
      <c r="E473" s="125">
        <v>65.183333333333323</v>
      </c>
      <c r="F473" s="125">
        <v>64.36666666666666</v>
      </c>
      <c r="G473" s="125">
        <v>63.73333333333332</v>
      </c>
      <c r="H473" s="125">
        <v>66.633333333333326</v>
      </c>
      <c r="I473" s="125">
        <v>67.266666666666652</v>
      </c>
      <c r="J473" s="125">
        <v>68.083333333333329</v>
      </c>
      <c r="K473" s="130">
        <v>66.45</v>
      </c>
      <c r="L473" s="130">
        <v>65</v>
      </c>
      <c r="M473" s="130">
        <v>3.0699800000000002</v>
      </c>
    </row>
    <row r="474" spans="1:13">
      <c r="A474" s="65">
        <v>467</v>
      </c>
      <c r="B474" s="130" t="s">
        <v>1682</v>
      </c>
      <c r="C474" s="130">
        <v>8644.5</v>
      </c>
      <c r="D474" s="125">
        <v>8604.8000000000011</v>
      </c>
      <c r="E474" s="125">
        <v>8359.6000000000022</v>
      </c>
      <c r="F474" s="125">
        <v>8074.7000000000007</v>
      </c>
      <c r="G474" s="125">
        <v>7829.5000000000018</v>
      </c>
      <c r="H474" s="125">
        <v>8889.7000000000025</v>
      </c>
      <c r="I474" s="125">
        <v>9134.9000000000033</v>
      </c>
      <c r="J474" s="125">
        <v>9419.8000000000029</v>
      </c>
      <c r="K474" s="130">
        <v>8850</v>
      </c>
      <c r="L474" s="130">
        <v>8319.9</v>
      </c>
      <c r="M474" s="130">
        <v>0.14793000000000001</v>
      </c>
    </row>
    <row r="475" spans="1:13">
      <c r="A475" s="65">
        <v>468</v>
      </c>
      <c r="B475" s="130" t="s">
        <v>241</v>
      </c>
      <c r="C475" s="130">
        <v>35.85</v>
      </c>
      <c r="D475" s="125">
        <v>35.9</v>
      </c>
      <c r="E475" s="125">
        <v>35.65</v>
      </c>
      <c r="F475" s="125">
        <v>35.450000000000003</v>
      </c>
      <c r="G475" s="125">
        <v>35.200000000000003</v>
      </c>
      <c r="H475" s="125">
        <v>36.099999999999994</v>
      </c>
      <c r="I475" s="125">
        <v>36.349999999999994</v>
      </c>
      <c r="J475" s="125">
        <v>36.54999999999999</v>
      </c>
      <c r="K475" s="130">
        <v>36.15</v>
      </c>
      <c r="L475" s="130">
        <v>35.700000000000003</v>
      </c>
      <c r="M475" s="130">
        <v>33.757820000000002</v>
      </c>
    </row>
    <row r="476" spans="1:13">
      <c r="A476" s="65">
        <v>469</v>
      </c>
      <c r="B476" s="130" t="s">
        <v>155</v>
      </c>
      <c r="C476" s="130">
        <v>487</v>
      </c>
      <c r="D476" s="125">
        <v>487.25</v>
      </c>
      <c r="E476" s="125">
        <v>482.5</v>
      </c>
      <c r="F476" s="125">
        <v>478</v>
      </c>
      <c r="G476" s="125">
        <v>473.25</v>
      </c>
      <c r="H476" s="125">
        <v>491.75</v>
      </c>
      <c r="I476" s="125">
        <v>496.5</v>
      </c>
      <c r="J476" s="125">
        <v>501</v>
      </c>
      <c r="K476" s="130">
        <v>492</v>
      </c>
      <c r="L476" s="130">
        <v>482.75</v>
      </c>
      <c r="M476" s="130">
        <v>8.2518899999999995</v>
      </c>
    </row>
    <row r="477" spans="1:13">
      <c r="A477" s="65">
        <v>470</v>
      </c>
      <c r="B477" s="130" t="s">
        <v>1686</v>
      </c>
      <c r="C477" s="130">
        <v>2276.35</v>
      </c>
      <c r="D477" s="125">
        <v>2272.1333333333332</v>
      </c>
      <c r="E477" s="125">
        <v>2247.3166666666666</v>
      </c>
      <c r="F477" s="125">
        <v>2218.2833333333333</v>
      </c>
      <c r="G477" s="125">
        <v>2193.4666666666667</v>
      </c>
      <c r="H477" s="125">
        <v>2301.1666666666665</v>
      </c>
      <c r="I477" s="125">
        <v>2325.9833333333331</v>
      </c>
      <c r="J477" s="125">
        <v>2355.0166666666664</v>
      </c>
      <c r="K477" s="130">
        <v>2296.9499999999998</v>
      </c>
      <c r="L477" s="130">
        <v>2243.1</v>
      </c>
      <c r="M477" s="130">
        <v>3.5659999999999997E-2</v>
      </c>
    </row>
    <row r="478" spans="1:13">
      <c r="A478" s="65">
        <v>471</v>
      </c>
      <c r="B478" s="130" t="s">
        <v>1688</v>
      </c>
      <c r="C478" s="130">
        <v>327.45</v>
      </c>
      <c r="D478" s="125">
        <v>330.81666666666666</v>
      </c>
      <c r="E478" s="125">
        <v>322.63333333333333</v>
      </c>
      <c r="F478" s="125">
        <v>317.81666666666666</v>
      </c>
      <c r="G478" s="125">
        <v>309.63333333333333</v>
      </c>
      <c r="H478" s="125">
        <v>335.63333333333333</v>
      </c>
      <c r="I478" s="125">
        <v>343.81666666666661</v>
      </c>
      <c r="J478" s="125">
        <v>348.63333333333333</v>
      </c>
      <c r="K478" s="130">
        <v>339</v>
      </c>
      <c r="L478" s="130">
        <v>326</v>
      </c>
      <c r="M478" s="130">
        <v>0.63151999999999997</v>
      </c>
    </row>
    <row r="479" spans="1:13">
      <c r="A479" s="65">
        <v>472</v>
      </c>
      <c r="B479" s="130" t="s">
        <v>156</v>
      </c>
      <c r="C479" s="130">
        <v>1381.8</v>
      </c>
      <c r="D479" s="125">
        <v>1387.1166666666668</v>
      </c>
      <c r="E479" s="125">
        <v>1370.2333333333336</v>
      </c>
      <c r="F479" s="125">
        <v>1358.6666666666667</v>
      </c>
      <c r="G479" s="125">
        <v>1341.7833333333335</v>
      </c>
      <c r="H479" s="125">
        <v>1398.6833333333336</v>
      </c>
      <c r="I479" s="125">
        <v>1415.5666666666668</v>
      </c>
      <c r="J479" s="125">
        <v>1427.1333333333337</v>
      </c>
      <c r="K479" s="130">
        <v>1404</v>
      </c>
      <c r="L479" s="130">
        <v>1375.55</v>
      </c>
      <c r="M479" s="130">
        <v>5.7382600000000004</v>
      </c>
    </row>
    <row r="480" spans="1:13">
      <c r="A480" s="65">
        <v>473</v>
      </c>
      <c r="B480" s="130" t="s">
        <v>157</v>
      </c>
      <c r="C480" s="130">
        <v>19.25</v>
      </c>
      <c r="D480" s="125">
        <v>19.283333333333335</v>
      </c>
      <c r="E480" s="125">
        <v>19.06666666666667</v>
      </c>
      <c r="F480" s="125">
        <v>18.883333333333336</v>
      </c>
      <c r="G480" s="125">
        <v>18.666666666666671</v>
      </c>
      <c r="H480" s="125">
        <v>19.466666666666669</v>
      </c>
      <c r="I480" s="125">
        <v>19.68333333333333</v>
      </c>
      <c r="J480" s="125">
        <v>19.866666666666667</v>
      </c>
      <c r="K480" s="130">
        <v>19.5</v>
      </c>
      <c r="L480" s="130">
        <v>19.100000000000001</v>
      </c>
      <c r="M480" s="130">
        <v>2.93797</v>
      </c>
    </row>
    <row r="481" spans="1:13">
      <c r="A481" s="65">
        <v>474</v>
      </c>
      <c r="B481" s="130" t="s">
        <v>1696</v>
      </c>
      <c r="C481" s="130">
        <v>217.25</v>
      </c>
      <c r="D481" s="125">
        <v>218.43333333333331</v>
      </c>
      <c r="E481" s="125">
        <v>214.86666666666662</v>
      </c>
      <c r="F481" s="125">
        <v>212.48333333333332</v>
      </c>
      <c r="G481" s="125">
        <v>208.91666666666663</v>
      </c>
      <c r="H481" s="125">
        <v>220.81666666666661</v>
      </c>
      <c r="I481" s="125">
        <v>224.38333333333327</v>
      </c>
      <c r="J481" s="125">
        <v>226.76666666666659</v>
      </c>
      <c r="K481" s="130">
        <v>222</v>
      </c>
      <c r="L481" s="130">
        <v>216.05</v>
      </c>
      <c r="M481" s="130">
        <v>0.51693</v>
      </c>
    </row>
    <row r="482" spans="1:13">
      <c r="A482" s="65">
        <v>475</v>
      </c>
      <c r="B482" s="130" t="s">
        <v>1702</v>
      </c>
      <c r="C482" s="130">
        <v>316.3</v>
      </c>
      <c r="D482" s="125">
        <v>318.13333333333333</v>
      </c>
      <c r="E482" s="125">
        <v>311.81666666666666</v>
      </c>
      <c r="F482" s="125">
        <v>307.33333333333331</v>
      </c>
      <c r="G482" s="125">
        <v>301.01666666666665</v>
      </c>
      <c r="H482" s="125">
        <v>322.61666666666667</v>
      </c>
      <c r="I482" s="125">
        <v>328.93333333333328</v>
      </c>
      <c r="J482" s="125">
        <v>333.41666666666669</v>
      </c>
      <c r="K482" s="130">
        <v>324.45</v>
      </c>
      <c r="L482" s="130">
        <v>313.64999999999998</v>
      </c>
      <c r="M482" s="130">
        <v>10.88635</v>
      </c>
    </row>
    <row r="483" spans="1:13">
      <c r="A483" s="65">
        <v>476</v>
      </c>
      <c r="B483" s="130" t="s">
        <v>158</v>
      </c>
      <c r="C483" s="130">
        <v>3972</v>
      </c>
      <c r="D483" s="125">
        <v>3947.8833333333332</v>
      </c>
      <c r="E483" s="125">
        <v>3909.6166666666663</v>
      </c>
      <c r="F483" s="125">
        <v>3847.2333333333331</v>
      </c>
      <c r="G483" s="125">
        <v>3808.9666666666662</v>
      </c>
      <c r="H483" s="125">
        <v>4010.2666666666664</v>
      </c>
      <c r="I483" s="125">
        <v>4048.5333333333328</v>
      </c>
      <c r="J483" s="125">
        <v>4110.9166666666661</v>
      </c>
      <c r="K483" s="130">
        <v>3986.15</v>
      </c>
      <c r="L483" s="130">
        <v>3885.5</v>
      </c>
      <c r="M483" s="130">
        <v>2.5376599999999998</v>
      </c>
    </row>
    <row r="484" spans="1:13">
      <c r="A484" s="65">
        <v>477</v>
      </c>
      <c r="B484" s="130" t="s">
        <v>1707</v>
      </c>
      <c r="C484" s="130">
        <v>197.55</v>
      </c>
      <c r="D484" s="125">
        <v>198.79999999999998</v>
      </c>
      <c r="E484" s="125">
        <v>195.24999999999997</v>
      </c>
      <c r="F484" s="125">
        <v>192.95</v>
      </c>
      <c r="G484" s="125">
        <v>189.39999999999998</v>
      </c>
      <c r="H484" s="125">
        <v>201.09999999999997</v>
      </c>
      <c r="I484" s="125">
        <v>204.64999999999998</v>
      </c>
      <c r="J484" s="125">
        <v>206.94999999999996</v>
      </c>
      <c r="K484" s="130">
        <v>202.35</v>
      </c>
      <c r="L484" s="130">
        <v>196.5</v>
      </c>
      <c r="M484" s="130">
        <v>0.78885000000000005</v>
      </c>
    </row>
    <row r="485" spans="1:13">
      <c r="A485" s="65">
        <v>478</v>
      </c>
      <c r="B485" s="130" t="s">
        <v>159</v>
      </c>
      <c r="C485" s="130">
        <v>78.099999999999994</v>
      </c>
      <c r="D485" s="125">
        <v>78.88333333333334</v>
      </c>
      <c r="E485" s="125">
        <v>77.116666666666674</v>
      </c>
      <c r="F485" s="125">
        <v>76.13333333333334</v>
      </c>
      <c r="G485" s="125">
        <v>74.366666666666674</v>
      </c>
      <c r="H485" s="125">
        <v>79.866666666666674</v>
      </c>
      <c r="I485" s="125">
        <v>81.633333333333354</v>
      </c>
      <c r="J485" s="125">
        <v>82.616666666666674</v>
      </c>
      <c r="K485" s="130">
        <v>80.650000000000006</v>
      </c>
      <c r="L485" s="130">
        <v>77.900000000000006</v>
      </c>
      <c r="M485" s="130">
        <v>87.9011</v>
      </c>
    </row>
    <row r="486" spans="1:13">
      <c r="A486" s="65">
        <v>479</v>
      </c>
      <c r="B486" s="130" t="s">
        <v>160</v>
      </c>
      <c r="C486" s="130">
        <v>881.75</v>
      </c>
      <c r="D486" s="125">
        <v>876.76666666666677</v>
      </c>
      <c r="E486" s="125">
        <v>868.53333333333353</v>
      </c>
      <c r="F486" s="125">
        <v>855.31666666666672</v>
      </c>
      <c r="G486" s="125">
        <v>847.08333333333348</v>
      </c>
      <c r="H486" s="125">
        <v>889.98333333333358</v>
      </c>
      <c r="I486" s="125">
        <v>898.21666666666692</v>
      </c>
      <c r="J486" s="125">
        <v>911.43333333333362</v>
      </c>
      <c r="K486" s="130">
        <v>885</v>
      </c>
      <c r="L486" s="130">
        <v>863.55</v>
      </c>
      <c r="M486" s="130">
        <v>17.80245</v>
      </c>
    </row>
    <row r="487" spans="1:13">
      <c r="A487" s="65">
        <v>480</v>
      </c>
      <c r="B487" s="130" t="s">
        <v>2616</v>
      </c>
      <c r="C487" s="130">
        <v>51.85</v>
      </c>
      <c r="D487" s="125">
        <v>51.233333333333327</v>
      </c>
      <c r="E487" s="125">
        <v>49.216666666666654</v>
      </c>
      <c r="F487" s="125">
        <v>46.583333333333329</v>
      </c>
      <c r="G487" s="125">
        <v>44.566666666666656</v>
      </c>
      <c r="H487" s="125">
        <v>53.866666666666653</v>
      </c>
      <c r="I487" s="125">
        <v>55.883333333333319</v>
      </c>
      <c r="J487" s="125">
        <v>58.516666666666652</v>
      </c>
      <c r="K487" s="130">
        <v>53.25</v>
      </c>
      <c r="L487" s="130">
        <v>48.6</v>
      </c>
      <c r="M487" s="130">
        <v>135.48554999999999</v>
      </c>
    </row>
    <row r="488" spans="1:13">
      <c r="A488" s="65">
        <v>481</v>
      </c>
      <c r="B488" s="130" t="s">
        <v>1922</v>
      </c>
      <c r="C488" s="130">
        <v>806.55</v>
      </c>
      <c r="D488" s="125">
        <v>809.83333333333337</v>
      </c>
      <c r="E488" s="125">
        <v>800.7166666666667</v>
      </c>
      <c r="F488" s="125">
        <v>794.88333333333333</v>
      </c>
      <c r="G488" s="125">
        <v>785.76666666666665</v>
      </c>
      <c r="H488" s="125">
        <v>815.66666666666674</v>
      </c>
      <c r="I488" s="125">
        <v>824.7833333333333</v>
      </c>
      <c r="J488" s="125">
        <v>830.61666666666679</v>
      </c>
      <c r="K488" s="130">
        <v>818.95</v>
      </c>
      <c r="L488" s="130">
        <v>804</v>
      </c>
      <c r="M488" s="130">
        <v>0.21634999999999999</v>
      </c>
    </row>
    <row r="489" spans="1:13">
      <c r="A489" s="65">
        <v>482</v>
      </c>
      <c r="B489" s="130" t="s">
        <v>225</v>
      </c>
      <c r="C489" s="130">
        <v>172.35</v>
      </c>
      <c r="D489" s="125">
        <v>172.79999999999998</v>
      </c>
      <c r="E489" s="125">
        <v>170.79999999999995</v>
      </c>
      <c r="F489" s="125">
        <v>169.24999999999997</v>
      </c>
      <c r="G489" s="125">
        <v>167.24999999999994</v>
      </c>
      <c r="H489" s="125">
        <v>174.34999999999997</v>
      </c>
      <c r="I489" s="125">
        <v>176.35000000000002</v>
      </c>
      <c r="J489" s="125">
        <v>177.89999999999998</v>
      </c>
      <c r="K489" s="130">
        <v>174.8</v>
      </c>
      <c r="L489" s="130">
        <v>171.25</v>
      </c>
      <c r="M489" s="130">
        <v>57.975589999999997</v>
      </c>
    </row>
    <row r="490" spans="1:13">
      <c r="A490" s="65">
        <v>483</v>
      </c>
      <c r="B490" s="130" t="s">
        <v>1739</v>
      </c>
      <c r="C490" s="130">
        <v>213.75</v>
      </c>
      <c r="D490" s="125">
        <v>215.68333333333331</v>
      </c>
      <c r="E490" s="125">
        <v>211.06666666666661</v>
      </c>
      <c r="F490" s="125">
        <v>208.3833333333333</v>
      </c>
      <c r="G490" s="125">
        <v>203.76666666666659</v>
      </c>
      <c r="H490" s="125">
        <v>218.36666666666662</v>
      </c>
      <c r="I490" s="125">
        <v>222.98333333333335</v>
      </c>
      <c r="J490" s="125">
        <v>225.66666666666663</v>
      </c>
      <c r="K490" s="130">
        <v>220.3</v>
      </c>
      <c r="L490" s="130">
        <v>213</v>
      </c>
      <c r="M490" s="130">
        <v>7.5907200000000001</v>
      </c>
    </row>
    <row r="491" spans="1:13">
      <c r="A491" s="65">
        <v>484</v>
      </c>
      <c r="B491" s="130" t="s">
        <v>1747</v>
      </c>
      <c r="C491" s="130">
        <v>1640</v>
      </c>
      <c r="D491" s="125">
        <v>1640.3333333333333</v>
      </c>
      <c r="E491" s="125">
        <v>1629.6666666666665</v>
      </c>
      <c r="F491" s="125">
        <v>1619.3333333333333</v>
      </c>
      <c r="G491" s="125">
        <v>1608.6666666666665</v>
      </c>
      <c r="H491" s="125">
        <v>1650.6666666666665</v>
      </c>
      <c r="I491" s="125">
        <v>1661.333333333333</v>
      </c>
      <c r="J491" s="125">
        <v>1671.6666666666665</v>
      </c>
      <c r="K491" s="130">
        <v>1651</v>
      </c>
      <c r="L491" s="130">
        <v>1630</v>
      </c>
      <c r="M491" s="130">
        <v>0.36625999999999997</v>
      </c>
    </row>
    <row r="492" spans="1:13">
      <c r="A492" s="65">
        <v>485</v>
      </c>
      <c r="B492" s="130" t="s">
        <v>1753</v>
      </c>
      <c r="C492" s="130">
        <v>431.95</v>
      </c>
      <c r="D492" s="125">
        <v>434.0333333333333</v>
      </c>
      <c r="E492" s="125">
        <v>428.06666666666661</v>
      </c>
      <c r="F492" s="125">
        <v>424.18333333333328</v>
      </c>
      <c r="G492" s="125">
        <v>418.21666666666658</v>
      </c>
      <c r="H492" s="125">
        <v>437.91666666666663</v>
      </c>
      <c r="I492" s="125">
        <v>443.88333333333333</v>
      </c>
      <c r="J492" s="125">
        <v>447.76666666666665</v>
      </c>
      <c r="K492" s="130">
        <v>440</v>
      </c>
      <c r="L492" s="130">
        <v>430.15</v>
      </c>
      <c r="M492" s="130">
        <v>5.0574599999999998</v>
      </c>
    </row>
    <row r="493" spans="1:13">
      <c r="A493" s="65">
        <v>486</v>
      </c>
      <c r="B493" s="130" t="s">
        <v>161</v>
      </c>
      <c r="C493" s="130">
        <v>593.70000000000005</v>
      </c>
      <c r="D493" s="125">
        <v>592.80000000000007</v>
      </c>
      <c r="E493" s="125">
        <v>589.00000000000011</v>
      </c>
      <c r="F493" s="125">
        <v>584.30000000000007</v>
      </c>
      <c r="G493" s="125">
        <v>580.50000000000011</v>
      </c>
      <c r="H493" s="125">
        <v>597.50000000000011</v>
      </c>
      <c r="I493" s="125">
        <v>601.30000000000007</v>
      </c>
      <c r="J493" s="125">
        <v>606.00000000000011</v>
      </c>
      <c r="K493" s="130">
        <v>596.6</v>
      </c>
      <c r="L493" s="130">
        <v>588.1</v>
      </c>
      <c r="M493" s="130">
        <v>9.4900900000000004</v>
      </c>
    </row>
    <row r="494" spans="1:13">
      <c r="A494" s="65">
        <v>487</v>
      </c>
      <c r="B494" s="130" t="s">
        <v>1770</v>
      </c>
      <c r="C494" s="130">
        <v>254.3</v>
      </c>
      <c r="D494" s="125">
        <v>254.81666666666669</v>
      </c>
      <c r="E494" s="125">
        <v>250.83333333333337</v>
      </c>
      <c r="F494" s="125">
        <v>247.36666666666667</v>
      </c>
      <c r="G494" s="125">
        <v>243.38333333333335</v>
      </c>
      <c r="H494" s="125">
        <v>258.28333333333342</v>
      </c>
      <c r="I494" s="125">
        <v>262.26666666666665</v>
      </c>
      <c r="J494" s="125">
        <v>265.73333333333341</v>
      </c>
      <c r="K494" s="130">
        <v>258.8</v>
      </c>
      <c r="L494" s="130">
        <v>251.35</v>
      </c>
      <c r="M494" s="130">
        <v>1.0779099999999999</v>
      </c>
    </row>
    <row r="495" spans="1:13">
      <c r="A495" s="65">
        <v>488</v>
      </c>
      <c r="B495" s="130" t="s">
        <v>1778</v>
      </c>
      <c r="C495" s="130">
        <v>1084.3499999999999</v>
      </c>
      <c r="D495" s="125">
        <v>1075.7833333333333</v>
      </c>
      <c r="E495" s="125">
        <v>1051.5666666666666</v>
      </c>
      <c r="F495" s="125">
        <v>1018.7833333333333</v>
      </c>
      <c r="G495" s="125">
        <v>994.56666666666661</v>
      </c>
      <c r="H495" s="125">
        <v>1108.5666666666666</v>
      </c>
      <c r="I495" s="125">
        <v>1132.7833333333333</v>
      </c>
      <c r="J495" s="125">
        <v>1165.5666666666666</v>
      </c>
      <c r="K495" s="130">
        <v>1100</v>
      </c>
      <c r="L495" s="130">
        <v>1043</v>
      </c>
      <c r="M495" s="130">
        <v>0.21085000000000001</v>
      </c>
    </row>
    <row r="496" spans="1:13">
      <c r="A496" s="65">
        <v>489</v>
      </c>
      <c r="B496" s="130" t="s">
        <v>1780</v>
      </c>
      <c r="C496" s="130">
        <v>328</v>
      </c>
      <c r="D496" s="125">
        <v>327.66666666666669</v>
      </c>
      <c r="E496" s="125">
        <v>323.33333333333337</v>
      </c>
      <c r="F496" s="125">
        <v>318.66666666666669</v>
      </c>
      <c r="G496" s="125">
        <v>314.33333333333337</v>
      </c>
      <c r="H496" s="125">
        <v>332.33333333333337</v>
      </c>
      <c r="I496" s="125">
        <v>336.66666666666674</v>
      </c>
      <c r="J496" s="125">
        <v>341.33333333333337</v>
      </c>
      <c r="K496" s="130">
        <v>332</v>
      </c>
      <c r="L496" s="130">
        <v>323</v>
      </c>
      <c r="M496" s="130">
        <v>1.29366</v>
      </c>
    </row>
    <row r="497" spans="1:13">
      <c r="A497" s="65">
        <v>490</v>
      </c>
      <c r="B497" s="130" t="s">
        <v>1782</v>
      </c>
      <c r="C497" s="130">
        <v>6302.25</v>
      </c>
      <c r="D497" s="125">
        <v>6348.7666666666664</v>
      </c>
      <c r="E497" s="125">
        <v>6209.4833333333327</v>
      </c>
      <c r="F497" s="125">
        <v>6116.7166666666662</v>
      </c>
      <c r="G497" s="125">
        <v>5977.4333333333325</v>
      </c>
      <c r="H497" s="125">
        <v>6441.5333333333328</v>
      </c>
      <c r="I497" s="125">
        <v>6580.8166666666657</v>
      </c>
      <c r="J497" s="125">
        <v>6673.583333333333</v>
      </c>
      <c r="K497" s="130">
        <v>6488.05</v>
      </c>
      <c r="L497" s="130">
        <v>6256</v>
      </c>
      <c r="M497" s="130">
        <v>2.0920000000000001E-2</v>
      </c>
    </row>
    <row r="498" spans="1:13">
      <c r="A498" s="65">
        <v>491</v>
      </c>
      <c r="B498" s="130" t="s">
        <v>1788</v>
      </c>
      <c r="C498" s="130">
        <v>117.8</v>
      </c>
      <c r="D498" s="125">
        <v>118.90000000000002</v>
      </c>
      <c r="E498" s="125">
        <v>116.30000000000004</v>
      </c>
      <c r="F498" s="125">
        <v>114.80000000000003</v>
      </c>
      <c r="G498" s="125">
        <v>112.20000000000005</v>
      </c>
      <c r="H498" s="125">
        <v>120.40000000000003</v>
      </c>
      <c r="I498" s="125">
        <v>123.00000000000003</v>
      </c>
      <c r="J498" s="125">
        <v>124.50000000000003</v>
      </c>
      <c r="K498" s="130">
        <v>121.5</v>
      </c>
      <c r="L498" s="130">
        <v>117.4</v>
      </c>
      <c r="M498" s="130">
        <v>5.26776</v>
      </c>
    </row>
    <row r="499" spans="1:13">
      <c r="A499" s="65">
        <v>492</v>
      </c>
      <c r="B499" s="130" t="s">
        <v>1792</v>
      </c>
      <c r="C499" s="130">
        <v>58.55</v>
      </c>
      <c r="D499" s="125">
        <v>59.050000000000004</v>
      </c>
      <c r="E499" s="125">
        <v>57.100000000000009</v>
      </c>
      <c r="F499" s="125">
        <v>55.650000000000006</v>
      </c>
      <c r="G499" s="125">
        <v>53.70000000000001</v>
      </c>
      <c r="H499" s="125">
        <v>60.500000000000007</v>
      </c>
      <c r="I499" s="125">
        <v>62.45000000000001</v>
      </c>
      <c r="J499" s="125">
        <v>63.900000000000006</v>
      </c>
      <c r="K499" s="130">
        <v>61</v>
      </c>
      <c r="L499" s="130">
        <v>57.6</v>
      </c>
      <c r="M499" s="130">
        <v>7.8392099999999996</v>
      </c>
    </row>
    <row r="500" spans="1:13">
      <c r="A500" s="65">
        <v>493</v>
      </c>
      <c r="B500" s="130" t="s">
        <v>1798</v>
      </c>
      <c r="C500" s="130">
        <v>1549.55</v>
      </c>
      <c r="D500" s="125">
        <v>1555.5</v>
      </c>
      <c r="E500" s="125">
        <v>1536</v>
      </c>
      <c r="F500" s="125">
        <v>1522.45</v>
      </c>
      <c r="G500" s="125">
        <v>1502.95</v>
      </c>
      <c r="H500" s="125">
        <v>1569.05</v>
      </c>
      <c r="I500" s="125">
        <v>1588.55</v>
      </c>
      <c r="J500" s="125">
        <v>1602.1</v>
      </c>
      <c r="K500" s="130">
        <v>1575</v>
      </c>
      <c r="L500" s="130">
        <v>1541.95</v>
      </c>
      <c r="M500" s="130">
        <v>0.41636000000000001</v>
      </c>
    </row>
    <row r="501" spans="1:13">
      <c r="A501" s="65">
        <v>494</v>
      </c>
      <c r="B501" s="130" t="s">
        <v>162</v>
      </c>
      <c r="C501" s="130">
        <v>257.7</v>
      </c>
      <c r="D501" s="125">
        <v>258.83333333333331</v>
      </c>
      <c r="E501" s="125">
        <v>255.41666666666663</v>
      </c>
      <c r="F501" s="125">
        <v>253.13333333333333</v>
      </c>
      <c r="G501" s="125">
        <v>249.71666666666664</v>
      </c>
      <c r="H501" s="125">
        <v>261.11666666666662</v>
      </c>
      <c r="I501" s="125">
        <v>264.53333333333325</v>
      </c>
      <c r="J501" s="125">
        <v>266.81666666666661</v>
      </c>
      <c r="K501" s="130">
        <v>262.25</v>
      </c>
      <c r="L501" s="130">
        <v>256.55</v>
      </c>
      <c r="M501" s="130">
        <v>273.44869</v>
      </c>
    </row>
    <row r="502" spans="1:13">
      <c r="A502" s="65">
        <v>495</v>
      </c>
      <c r="B502" s="130" t="s">
        <v>163</v>
      </c>
      <c r="C502" s="130">
        <v>421.8</v>
      </c>
      <c r="D502" s="125">
        <v>422.56666666666666</v>
      </c>
      <c r="E502" s="125">
        <v>415.23333333333335</v>
      </c>
      <c r="F502" s="125">
        <v>408.66666666666669</v>
      </c>
      <c r="G502" s="125">
        <v>401.33333333333337</v>
      </c>
      <c r="H502" s="125">
        <v>429.13333333333333</v>
      </c>
      <c r="I502" s="125">
        <v>436.4666666666667</v>
      </c>
      <c r="J502" s="125">
        <v>443.0333333333333</v>
      </c>
      <c r="K502" s="130">
        <v>429.9</v>
      </c>
      <c r="L502" s="130">
        <v>416</v>
      </c>
      <c r="M502" s="130">
        <v>15.314640000000001</v>
      </c>
    </row>
    <row r="503" spans="1:13">
      <c r="A503" s="65">
        <v>496</v>
      </c>
      <c r="B503" s="130" t="s">
        <v>164</v>
      </c>
      <c r="C503" s="130">
        <v>232.3</v>
      </c>
      <c r="D503" s="125">
        <v>232.23333333333335</v>
      </c>
      <c r="E503" s="125">
        <v>229.56666666666669</v>
      </c>
      <c r="F503" s="125">
        <v>226.83333333333334</v>
      </c>
      <c r="G503" s="125">
        <v>224.16666666666669</v>
      </c>
      <c r="H503" s="125">
        <v>234.9666666666667</v>
      </c>
      <c r="I503" s="125">
        <v>237.63333333333333</v>
      </c>
      <c r="J503" s="125">
        <v>240.3666666666667</v>
      </c>
      <c r="K503" s="130">
        <v>234.9</v>
      </c>
      <c r="L503" s="130">
        <v>229.5</v>
      </c>
      <c r="M503" s="130">
        <v>232.33663000000001</v>
      </c>
    </row>
    <row r="504" spans="1:13">
      <c r="A504" s="65">
        <v>497</v>
      </c>
      <c r="B504" s="130" t="s">
        <v>165</v>
      </c>
      <c r="C504" s="130">
        <v>455.1</v>
      </c>
      <c r="D504" s="125">
        <v>456.05</v>
      </c>
      <c r="E504" s="125">
        <v>450.5</v>
      </c>
      <c r="F504" s="125">
        <v>445.9</v>
      </c>
      <c r="G504" s="125">
        <v>440.34999999999997</v>
      </c>
      <c r="H504" s="125">
        <v>460.65000000000003</v>
      </c>
      <c r="I504" s="125">
        <v>466.2000000000001</v>
      </c>
      <c r="J504" s="125">
        <v>470.80000000000007</v>
      </c>
      <c r="K504" s="130">
        <v>461.6</v>
      </c>
      <c r="L504" s="130">
        <v>451.45</v>
      </c>
      <c r="M504" s="130">
        <v>41.991149999999998</v>
      </c>
    </row>
    <row r="505" spans="1:13">
      <c r="A505" s="65">
        <v>498</v>
      </c>
      <c r="B505" s="130" t="s">
        <v>1811</v>
      </c>
      <c r="C505" s="130">
        <v>31.35</v>
      </c>
      <c r="D505" s="125">
        <v>30.95</v>
      </c>
      <c r="E505" s="125">
        <v>30.45</v>
      </c>
      <c r="F505" s="125">
        <v>29.55</v>
      </c>
      <c r="G505" s="125">
        <v>29.05</v>
      </c>
      <c r="H505" s="125">
        <v>31.849999999999998</v>
      </c>
      <c r="I505" s="125">
        <v>32.349999999999994</v>
      </c>
      <c r="J505" s="125">
        <v>33.25</v>
      </c>
      <c r="K505" s="130">
        <v>31.45</v>
      </c>
      <c r="L505" s="130">
        <v>30.05</v>
      </c>
      <c r="M505" s="130">
        <v>1.1031899999999999</v>
      </c>
    </row>
    <row r="506" spans="1:13">
      <c r="A506" s="65">
        <v>499</v>
      </c>
      <c r="B506" s="130"/>
      <c r="C506" s="130"/>
      <c r="D506" s="125"/>
      <c r="E506" s="125"/>
      <c r="F506" s="125"/>
      <c r="G506" s="125"/>
      <c r="H506" s="125"/>
      <c r="I506" s="125"/>
      <c r="J506" s="125"/>
      <c r="K506" s="130"/>
      <c r="L506" s="130"/>
      <c r="M506" s="130"/>
    </row>
    <row r="507" spans="1:13">
      <c r="A507" s="65">
        <v>500</v>
      </c>
      <c r="B507" s="130"/>
      <c r="C507" s="130"/>
      <c r="D507" s="125"/>
      <c r="E507" s="125"/>
      <c r="F507" s="125"/>
      <c r="G507" s="125"/>
      <c r="H507" s="125"/>
      <c r="I507" s="125"/>
      <c r="J507" s="125"/>
      <c r="K507" s="130"/>
      <c r="L507" s="130"/>
      <c r="M507" s="130"/>
    </row>
    <row r="508" spans="1:13">
      <c r="A508" s="65">
        <v>501</v>
      </c>
      <c r="B508" s="130"/>
      <c r="C508" s="130"/>
      <c r="D508" s="125"/>
      <c r="E508" s="125"/>
      <c r="F508" s="125"/>
      <c r="G508" s="125"/>
      <c r="H508" s="125"/>
      <c r="I508" s="125"/>
      <c r="J508" s="125"/>
      <c r="K508" s="130"/>
      <c r="L508" s="130"/>
      <c r="M508" s="130"/>
    </row>
    <row r="509" spans="1:13">
      <c r="A509" s="65">
        <v>502</v>
      </c>
      <c r="B509" s="130"/>
      <c r="C509" s="130"/>
      <c r="D509" s="125"/>
      <c r="E509" s="125"/>
      <c r="F509" s="125"/>
      <c r="G509" s="125"/>
      <c r="H509" s="125"/>
      <c r="I509" s="125"/>
      <c r="J509" s="125"/>
      <c r="K509" s="130"/>
      <c r="L509" s="130"/>
      <c r="M509" s="130"/>
    </row>
    <row r="510" spans="1:13">
      <c r="A510" s="65">
        <v>503</v>
      </c>
    </row>
    <row r="511" spans="1:13">
      <c r="A511" s="44"/>
    </row>
    <row r="512" spans="1:13">
      <c r="A512" s="153"/>
    </row>
    <row r="513" spans="1:1">
      <c r="A513" s="153"/>
    </row>
    <row r="514" spans="1:1">
      <c r="A514" s="27"/>
    </row>
    <row r="515" spans="1:1">
      <c r="A515" s="27"/>
    </row>
    <row r="516" spans="1:1">
      <c r="A516" s="27"/>
    </row>
    <row r="517" spans="1:1">
      <c r="A517" s="19"/>
    </row>
    <row r="518" spans="1:1">
      <c r="A518" s="19"/>
    </row>
    <row r="519" spans="1:1">
      <c r="A519" s="19"/>
    </row>
    <row r="520" spans="1:1">
      <c r="A520" s="19"/>
    </row>
    <row r="522" spans="1:1">
      <c r="A522" s="37"/>
    </row>
    <row r="523" spans="1:1">
      <c r="A523" s="43"/>
    </row>
    <row r="524" spans="1:1">
      <c r="A524" s="37"/>
    </row>
    <row r="525" spans="1:1">
      <c r="A525" s="37"/>
    </row>
    <row r="526" spans="1:1">
      <c r="A526" s="37"/>
    </row>
    <row r="527" spans="1:1">
      <c r="A527" s="44"/>
    </row>
    <row r="528" spans="1:1">
      <c r="A528" s="44"/>
    </row>
    <row r="529" spans="1:1">
      <c r="A529" s="44"/>
    </row>
    <row r="530" spans="1:1">
      <c r="A530" s="44"/>
    </row>
    <row r="531" spans="1:1">
      <c r="A531" s="44"/>
    </row>
    <row r="532" spans="1:1">
      <c r="A532" s="44"/>
    </row>
    <row r="534" spans="1:1">
      <c r="A534" s="37"/>
    </row>
  </sheetData>
  <sheetProtection selectLockedCells="1" selectUnlockedCells="1"/>
  <mergeCells count="7">
    <mergeCell ref="D9:D10"/>
    <mergeCell ref="E9:G9"/>
    <mergeCell ref="H9:J9"/>
    <mergeCell ref="A1:B1"/>
    <mergeCell ref="A9:A10"/>
    <mergeCell ref="B9:B10"/>
    <mergeCell ref="C9:C10"/>
  </mergeCells>
  <phoneticPr fontId="0" type="noConversion"/>
  <hyperlinks>
    <hyperlink ref="L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AI1002"/>
  <sheetViews>
    <sheetView zoomScale="85" zoomScaleNormal="85" workbookViewId="0">
      <pane ySplit="9" topLeftCell="A10" activePane="bottomLeft" state="frozen"/>
      <selection pane="bottomLeft" activeCell="D29" sqref="D29"/>
    </sheetView>
  </sheetViews>
  <sheetFormatPr defaultRowHeight="12.75"/>
  <cols>
    <col min="1" max="1" width="12.140625" style="107" customWidth="1"/>
    <col min="2" max="2" width="14.28515625" style="90" bestFit="1" customWidth="1"/>
    <col min="3" max="3" width="28.140625" style="68" customWidth="1"/>
    <col min="4" max="4" width="55.85546875" style="68" bestFit="1" customWidth="1"/>
    <col min="5" max="5" width="12.42578125" style="90" bestFit="1" customWidth="1"/>
    <col min="6" max="6" width="11.5703125" style="90" customWidth="1"/>
    <col min="7" max="7" width="9.5703125" style="90" bestFit="1" customWidth="1"/>
    <col min="8" max="8" width="10.28515625" style="108" customWidth="1"/>
    <col min="9" max="16384" width="9.140625" style="68"/>
  </cols>
  <sheetData>
    <row r="1" spans="1:35" s="50" customFormat="1" ht="12">
      <c r="A1" s="52" t="s">
        <v>237</v>
      </c>
      <c r="B1" s="53"/>
      <c r="C1" s="54"/>
      <c r="D1" s="55"/>
      <c r="E1" s="56"/>
      <c r="F1" s="56"/>
      <c r="G1" s="56"/>
    </row>
    <row r="2" spans="1:35" s="50" customFormat="1" ht="12.75" customHeight="1">
      <c r="A2" s="57"/>
      <c r="B2" s="58"/>
      <c r="C2" s="59"/>
      <c r="D2" s="60"/>
      <c r="E2" s="61"/>
      <c r="F2" s="61"/>
      <c r="G2" s="61"/>
    </row>
    <row r="3" spans="1:35" s="50" customFormat="1" ht="12.75" customHeight="1">
      <c r="A3" s="57"/>
      <c r="B3" s="58"/>
      <c r="C3" s="59"/>
      <c r="D3" s="60"/>
      <c r="E3" s="61"/>
      <c r="F3" s="61"/>
      <c r="G3" s="61"/>
    </row>
    <row r="4" spans="1:35" s="50" customFormat="1" ht="12.75" customHeight="1">
      <c r="A4" s="57"/>
      <c r="B4" s="58"/>
      <c r="C4" s="59"/>
      <c r="D4" s="60"/>
      <c r="E4" s="61"/>
      <c r="F4" s="61"/>
      <c r="G4" s="61"/>
    </row>
    <row r="5" spans="1:35" s="50" customFormat="1" ht="6" customHeight="1">
      <c r="A5" s="477"/>
      <c r="B5" s="477"/>
      <c r="C5" s="478"/>
      <c r="D5" s="478"/>
      <c r="E5" s="56"/>
      <c r="F5" s="56"/>
      <c r="G5" s="56"/>
    </row>
    <row r="6" spans="1:35" s="50" customFormat="1" ht="26.25" customHeight="1">
      <c r="B6" s="63"/>
      <c r="C6" s="62"/>
      <c r="D6" s="62"/>
      <c r="E6" s="71" t="s">
        <v>234</v>
      </c>
      <c r="F6" s="56"/>
      <c r="G6" s="56"/>
    </row>
    <row r="7" spans="1:35" s="50" customFormat="1" ht="16.5" customHeight="1">
      <c r="A7" s="72" t="s">
        <v>221</v>
      </c>
      <c r="B7" s="479" t="s">
        <v>222</v>
      </c>
      <c r="C7" s="479"/>
      <c r="D7" s="48">
        <f>Main!B10</f>
        <v>43535</v>
      </c>
      <c r="E7" s="51"/>
      <c r="F7" s="56"/>
      <c r="G7" s="64"/>
    </row>
    <row r="8" spans="1:35" s="50" customFormat="1" ht="12.75" customHeight="1">
      <c r="A8" s="52"/>
      <c r="B8" s="56"/>
      <c r="C8" s="54"/>
      <c r="D8" s="55"/>
      <c r="E8" s="51"/>
      <c r="F8" s="51"/>
      <c r="G8" s="51"/>
    </row>
    <row r="9" spans="1:35" s="50" customFormat="1" ht="15.75" customHeight="1">
      <c r="A9" s="78" t="s">
        <v>215</v>
      </c>
      <c r="B9" s="77" t="s">
        <v>223</v>
      </c>
      <c r="C9" s="77" t="s">
        <v>224</v>
      </c>
      <c r="D9" s="77" t="s">
        <v>217</v>
      </c>
      <c r="E9" s="77" t="s">
        <v>220</v>
      </c>
      <c r="F9" s="77" t="s">
        <v>218</v>
      </c>
      <c r="G9" s="77" t="s">
        <v>219</v>
      </c>
      <c r="H9" s="77" t="s">
        <v>236</v>
      </c>
    </row>
    <row r="10" spans="1:35">
      <c r="A10" s="182">
        <v>43532</v>
      </c>
      <c r="B10" s="137">
        <v>540025</v>
      </c>
      <c r="C10" s="137" t="s">
        <v>1857</v>
      </c>
      <c r="D10" s="137" t="s">
        <v>3671</v>
      </c>
      <c r="E10" s="137" t="s">
        <v>3179</v>
      </c>
      <c r="F10" s="138">
        <v>1166880</v>
      </c>
      <c r="G10" s="137">
        <v>177</v>
      </c>
      <c r="H10" s="137" t="s">
        <v>251</v>
      </c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</row>
    <row r="11" spans="1:35">
      <c r="A11" s="182">
        <v>43532</v>
      </c>
      <c r="B11" s="137">
        <v>540025</v>
      </c>
      <c r="C11" s="137" t="s">
        <v>1857</v>
      </c>
      <c r="D11" s="137" t="s">
        <v>3672</v>
      </c>
      <c r="E11" s="137" t="s">
        <v>3179</v>
      </c>
      <c r="F11" s="138">
        <v>3482350</v>
      </c>
      <c r="G11" s="137">
        <v>176.95</v>
      </c>
      <c r="H11" s="137" t="s">
        <v>251</v>
      </c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</row>
    <row r="12" spans="1:35">
      <c r="A12" s="182">
        <v>43532</v>
      </c>
      <c r="B12" s="137">
        <v>540025</v>
      </c>
      <c r="C12" s="137" t="s">
        <v>1857</v>
      </c>
      <c r="D12" s="137" t="s">
        <v>3673</v>
      </c>
      <c r="E12" s="137" t="s">
        <v>250</v>
      </c>
      <c r="F12" s="137">
        <v>5526624</v>
      </c>
      <c r="G12" s="137">
        <v>176.63</v>
      </c>
      <c r="H12" s="137" t="s">
        <v>251</v>
      </c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</row>
    <row r="13" spans="1:35">
      <c r="A13" s="182">
        <v>43532</v>
      </c>
      <c r="B13" s="137">
        <v>511463</v>
      </c>
      <c r="C13" s="137" t="s">
        <v>3674</v>
      </c>
      <c r="D13" s="137" t="s">
        <v>3675</v>
      </c>
      <c r="E13" s="137" t="s">
        <v>250</v>
      </c>
      <c r="F13" s="137">
        <v>63292</v>
      </c>
      <c r="G13" s="137">
        <v>16.09</v>
      </c>
      <c r="H13" s="137" t="s">
        <v>251</v>
      </c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</row>
    <row r="14" spans="1:35">
      <c r="A14" s="182">
        <v>43532</v>
      </c>
      <c r="B14" s="137">
        <v>511463</v>
      </c>
      <c r="C14" s="137" t="s">
        <v>3674</v>
      </c>
      <c r="D14" s="137" t="s">
        <v>3675</v>
      </c>
      <c r="E14" s="137" t="s">
        <v>3179</v>
      </c>
      <c r="F14" s="137">
        <v>65834</v>
      </c>
      <c r="G14" s="137">
        <v>16.079999999999998</v>
      </c>
      <c r="H14" s="137" t="s">
        <v>251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</row>
    <row r="15" spans="1:35">
      <c r="A15" s="182">
        <v>43532</v>
      </c>
      <c r="B15" s="137">
        <v>511463</v>
      </c>
      <c r="C15" s="137" t="s">
        <v>3674</v>
      </c>
      <c r="D15" s="137" t="s">
        <v>3676</v>
      </c>
      <c r="E15" s="137" t="s">
        <v>250</v>
      </c>
      <c r="F15" s="137">
        <v>75010</v>
      </c>
      <c r="G15" s="137">
        <v>16.100000000000001</v>
      </c>
      <c r="H15" s="137" t="s">
        <v>251</v>
      </c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</row>
    <row r="16" spans="1:35">
      <c r="A16" s="182">
        <v>43532</v>
      </c>
      <c r="B16" s="137">
        <v>511463</v>
      </c>
      <c r="C16" s="137" t="s">
        <v>3674</v>
      </c>
      <c r="D16" s="137" t="s">
        <v>3676</v>
      </c>
      <c r="E16" s="137" t="s">
        <v>3179</v>
      </c>
      <c r="F16" s="137">
        <v>75010</v>
      </c>
      <c r="G16" s="137">
        <v>16.05</v>
      </c>
      <c r="H16" s="137" t="s">
        <v>251</v>
      </c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</row>
    <row r="17" spans="1:35">
      <c r="A17" s="182">
        <v>43532</v>
      </c>
      <c r="B17" s="137">
        <v>542460</v>
      </c>
      <c r="C17" s="137" t="s">
        <v>3503</v>
      </c>
      <c r="D17" s="137" t="s">
        <v>3677</v>
      </c>
      <c r="E17" s="137" t="s">
        <v>250</v>
      </c>
      <c r="F17" s="137">
        <v>59633</v>
      </c>
      <c r="G17" s="137">
        <v>556.53</v>
      </c>
      <c r="H17" s="137" t="s">
        <v>251</v>
      </c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</row>
    <row r="18" spans="1:35">
      <c r="A18" s="182">
        <v>43532</v>
      </c>
      <c r="B18" s="137">
        <v>540024</v>
      </c>
      <c r="C18" s="137" t="s">
        <v>3678</v>
      </c>
      <c r="D18" s="137" t="s">
        <v>3679</v>
      </c>
      <c r="E18" s="137" t="s">
        <v>3179</v>
      </c>
      <c r="F18" s="137">
        <v>54770</v>
      </c>
      <c r="G18" s="137">
        <v>6.66</v>
      </c>
      <c r="H18" s="137" t="s">
        <v>251</v>
      </c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</row>
    <row r="19" spans="1:35">
      <c r="A19" s="182">
        <v>43532</v>
      </c>
      <c r="B19" s="137">
        <v>540024</v>
      </c>
      <c r="C19" s="137" t="s">
        <v>3678</v>
      </c>
      <c r="D19" s="137" t="s">
        <v>3680</v>
      </c>
      <c r="E19" s="137" t="s">
        <v>3179</v>
      </c>
      <c r="F19" s="137">
        <v>68183</v>
      </c>
      <c r="G19" s="137">
        <v>6.66</v>
      </c>
      <c r="H19" s="137" t="s">
        <v>251</v>
      </c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</row>
    <row r="20" spans="1:35">
      <c r="A20" s="182">
        <v>43532</v>
      </c>
      <c r="B20" s="137">
        <v>532382</v>
      </c>
      <c r="C20" s="137" t="s">
        <v>517</v>
      </c>
      <c r="D20" s="137" t="s">
        <v>3681</v>
      </c>
      <c r="E20" s="137" t="s">
        <v>250</v>
      </c>
      <c r="F20" s="137">
        <v>702964</v>
      </c>
      <c r="G20" s="137">
        <v>87</v>
      </c>
      <c r="H20" s="137" t="s">
        <v>251</v>
      </c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</row>
    <row r="21" spans="1:35">
      <c r="A21" s="182">
        <v>43532</v>
      </c>
      <c r="B21" s="137">
        <v>520127</v>
      </c>
      <c r="C21" s="137" t="s">
        <v>3682</v>
      </c>
      <c r="D21" s="137" t="s">
        <v>3683</v>
      </c>
      <c r="E21" s="137" t="s">
        <v>3179</v>
      </c>
      <c r="F21" s="137">
        <v>103914</v>
      </c>
      <c r="G21" s="137">
        <v>4.74</v>
      </c>
      <c r="H21" s="137" t="s">
        <v>251</v>
      </c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</row>
    <row r="22" spans="1:35">
      <c r="A22" s="182">
        <v>43532</v>
      </c>
      <c r="B22" s="137">
        <v>537766</v>
      </c>
      <c r="C22" s="137" t="s">
        <v>3502</v>
      </c>
      <c r="D22" s="137" t="s">
        <v>3608</v>
      </c>
      <c r="E22" s="137" t="s">
        <v>250</v>
      </c>
      <c r="F22" s="137">
        <v>419869</v>
      </c>
      <c r="G22" s="137">
        <v>40.49</v>
      </c>
      <c r="H22" s="137" t="s">
        <v>251</v>
      </c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</row>
    <row r="23" spans="1:35">
      <c r="A23" s="182">
        <v>43532</v>
      </c>
      <c r="B23" s="137">
        <v>537766</v>
      </c>
      <c r="C23" s="137" t="s">
        <v>3502</v>
      </c>
      <c r="D23" s="137" t="s">
        <v>3608</v>
      </c>
      <c r="E23" s="137" t="s">
        <v>3179</v>
      </c>
      <c r="F23" s="138">
        <v>419869</v>
      </c>
      <c r="G23" s="137">
        <v>40.25</v>
      </c>
      <c r="H23" s="137" t="s">
        <v>251</v>
      </c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</row>
    <row r="24" spans="1:35">
      <c r="A24" s="182">
        <v>43532</v>
      </c>
      <c r="B24" s="137">
        <v>540361</v>
      </c>
      <c r="C24" s="137" t="s">
        <v>3684</v>
      </c>
      <c r="D24" s="137" t="s">
        <v>3685</v>
      </c>
      <c r="E24" s="137" t="s">
        <v>250</v>
      </c>
      <c r="F24" s="138">
        <v>63944</v>
      </c>
      <c r="G24" s="137">
        <v>5.19</v>
      </c>
      <c r="H24" s="137" t="s">
        <v>251</v>
      </c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</row>
    <row r="25" spans="1:35">
      <c r="A25" s="182">
        <v>43532</v>
      </c>
      <c r="B25" s="137">
        <v>540361</v>
      </c>
      <c r="C25" s="137" t="s">
        <v>3684</v>
      </c>
      <c r="D25" s="137" t="s">
        <v>3686</v>
      </c>
      <c r="E25" s="137" t="s">
        <v>3179</v>
      </c>
      <c r="F25" s="138">
        <v>54027</v>
      </c>
      <c r="G25" s="137">
        <v>5.2</v>
      </c>
      <c r="H25" s="137" t="s">
        <v>251</v>
      </c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</row>
    <row r="26" spans="1:35">
      <c r="A26" s="182">
        <v>43532</v>
      </c>
      <c r="B26" s="137">
        <v>542155</v>
      </c>
      <c r="C26" s="137" t="s">
        <v>3609</v>
      </c>
      <c r="D26" s="137" t="s">
        <v>3610</v>
      </c>
      <c r="E26" s="137" t="s">
        <v>250</v>
      </c>
      <c r="F26" s="138">
        <v>52000</v>
      </c>
      <c r="G26" s="137">
        <v>67.989999999999995</v>
      </c>
      <c r="H26" s="137" t="s">
        <v>251</v>
      </c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</row>
    <row r="27" spans="1:35">
      <c r="A27" s="182">
        <v>43532</v>
      </c>
      <c r="B27" s="137">
        <v>542155</v>
      </c>
      <c r="C27" s="137" t="s">
        <v>3609</v>
      </c>
      <c r="D27" s="137" t="s">
        <v>3687</v>
      </c>
      <c r="E27" s="137" t="s">
        <v>3179</v>
      </c>
      <c r="F27" s="138">
        <v>92000</v>
      </c>
      <c r="G27" s="137">
        <v>68</v>
      </c>
      <c r="H27" s="137" t="s">
        <v>251</v>
      </c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</row>
    <row r="28" spans="1:35">
      <c r="A28" s="182">
        <v>43532</v>
      </c>
      <c r="B28" s="137">
        <v>540455</v>
      </c>
      <c r="C28" s="137" t="s">
        <v>3688</v>
      </c>
      <c r="D28" s="137" t="s">
        <v>3689</v>
      </c>
      <c r="E28" s="137" t="s">
        <v>3179</v>
      </c>
      <c r="F28" s="138">
        <v>240000</v>
      </c>
      <c r="G28" s="137">
        <v>17.8</v>
      </c>
      <c r="H28" s="137" t="s">
        <v>251</v>
      </c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</row>
    <row r="29" spans="1:35">
      <c r="A29" s="182">
        <v>43532</v>
      </c>
      <c r="B29" s="137">
        <v>540455</v>
      </c>
      <c r="C29" s="137" t="s">
        <v>3688</v>
      </c>
      <c r="D29" s="137" t="s">
        <v>3690</v>
      </c>
      <c r="E29" s="137" t="s">
        <v>250</v>
      </c>
      <c r="F29" s="138">
        <v>328000</v>
      </c>
      <c r="G29" s="137">
        <v>17.8</v>
      </c>
      <c r="H29" s="137" t="s">
        <v>251</v>
      </c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</row>
    <row r="30" spans="1:35">
      <c r="A30" s="182">
        <v>43532</v>
      </c>
      <c r="B30" s="137">
        <v>540455</v>
      </c>
      <c r="C30" s="137" t="s">
        <v>3688</v>
      </c>
      <c r="D30" s="137" t="s">
        <v>3691</v>
      </c>
      <c r="E30" s="137" t="s">
        <v>3179</v>
      </c>
      <c r="F30" s="138">
        <v>88000</v>
      </c>
      <c r="G30" s="137">
        <v>17.8</v>
      </c>
      <c r="H30" s="137" t="s">
        <v>251</v>
      </c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</row>
    <row r="31" spans="1:35">
      <c r="A31" s="182">
        <v>43532</v>
      </c>
      <c r="B31" s="137">
        <v>540945</v>
      </c>
      <c r="C31" s="137" t="s">
        <v>3692</v>
      </c>
      <c r="D31" s="137" t="s">
        <v>3693</v>
      </c>
      <c r="E31" s="137" t="s">
        <v>250</v>
      </c>
      <c r="F31" s="138">
        <v>72000</v>
      </c>
      <c r="G31" s="137">
        <v>6.05</v>
      </c>
      <c r="H31" s="137" t="s">
        <v>251</v>
      </c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</row>
    <row r="32" spans="1:35">
      <c r="A32" s="182">
        <v>43532</v>
      </c>
      <c r="B32" s="137">
        <v>540945</v>
      </c>
      <c r="C32" s="137" t="s">
        <v>3692</v>
      </c>
      <c r="D32" s="137" t="s">
        <v>3693</v>
      </c>
      <c r="E32" s="137" t="s">
        <v>3179</v>
      </c>
      <c r="F32" s="138">
        <v>64000</v>
      </c>
      <c r="G32" s="137">
        <v>6.25</v>
      </c>
      <c r="H32" s="137" t="s">
        <v>251</v>
      </c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</row>
    <row r="33" spans="1:35">
      <c r="A33" s="182">
        <v>43532</v>
      </c>
      <c r="B33" s="137">
        <v>540945</v>
      </c>
      <c r="C33" s="137" t="s">
        <v>3692</v>
      </c>
      <c r="D33" s="137" t="s">
        <v>3694</v>
      </c>
      <c r="E33" s="137" t="s">
        <v>250</v>
      </c>
      <c r="F33" s="138">
        <v>216000</v>
      </c>
      <c r="G33" s="137">
        <v>6.35</v>
      </c>
      <c r="H33" s="137" t="s">
        <v>251</v>
      </c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</row>
    <row r="34" spans="1:35">
      <c r="A34" s="182">
        <v>43532</v>
      </c>
      <c r="B34" s="137">
        <v>540945</v>
      </c>
      <c r="C34" s="137" t="s">
        <v>3692</v>
      </c>
      <c r="D34" s="137" t="s">
        <v>3694</v>
      </c>
      <c r="E34" s="137" t="s">
        <v>3179</v>
      </c>
      <c r="F34" s="138">
        <v>116000</v>
      </c>
      <c r="G34" s="137">
        <v>6.23</v>
      </c>
      <c r="H34" s="137" t="s">
        <v>251</v>
      </c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</row>
    <row r="35" spans="1:35">
      <c r="A35" s="182">
        <v>43532</v>
      </c>
      <c r="B35" s="137">
        <v>540945</v>
      </c>
      <c r="C35" s="137" t="s">
        <v>3692</v>
      </c>
      <c r="D35" s="137" t="s">
        <v>3695</v>
      </c>
      <c r="E35" s="137" t="s">
        <v>3179</v>
      </c>
      <c r="F35" s="138">
        <v>104000</v>
      </c>
      <c r="G35" s="137">
        <v>6.07</v>
      </c>
      <c r="H35" s="137" t="s">
        <v>251</v>
      </c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</row>
    <row r="36" spans="1:35">
      <c r="A36" s="182">
        <v>43532</v>
      </c>
      <c r="B36" s="137">
        <v>540614</v>
      </c>
      <c r="C36" s="137" t="s">
        <v>3696</v>
      </c>
      <c r="D36" s="137" t="s">
        <v>3697</v>
      </c>
      <c r="E36" s="137" t="s">
        <v>3179</v>
      </c>
      <c r="F36" s="138">
        <v>162000</v>
      </c>
      <c r="G36" s="137">
        <v>84.02</v>
      </c>
      <c r="H36" s="137" t="s">
        <v>251</v>
      </c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</row>
    <row r="37" spans="1:35">
      <c r="A37" s="182">
        <v>43532</v>
      </c>
      <c r="B37" s="137">
        <v>540614</v>
      </c>
      <c r="C37" s="137" t="s">
        <v>3696</v>
      </c>
      <c r="D37" s="137" t="s">
        <v>3698</v>
      </c>
      <c r="E37" s="137" t="s">
        <v>250</v>
      </c>
      <c r="F37" s="137">
        <v>96000</v>
      </c>
      <c r="G37" s="137">
        <v>82.97</v>
      </c>
      <c r="H37" s="137" t="s">
        <v>251</v>
      </c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</row>
    <row r="38" spans="1:35">
      <c r="A38" s="182">
        <v>43532</v>
      </c>
      <c r="B38" s="137">
        <v>540614</v>
      </c>
      <c r="C38" s="137" t="s">
        <v>3696</v>
      </c>
      <c r="D38" s="137" t="s">
        <v>3699</v>
      </c>
      <c r="E38" s="137" t="s">
        <v>250</v>
      </c>
      <c r="F38" s="137">
        <v>96000</v>
      </c>
      <c r="G38" s="137">
        <v>85.06</v>
      </c>
      <c r="H38" s="137" t="s">
        <v>251</v>
      </c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</row>
    <row r="39" spans="1:35">
      <c r="A39" s="182">
        <v>43532</v>
      </c>
      <c r="B39" s="137">
        <v>532482</v>
      </c>
      <c r="C39" s="137" t="s">
        <v>345</v>
      </c>
      <c r="D39" s="137" t="s">
        <v>3700</v>
      </c>
      <c r="E39" s="137" t="s">
        <v>3179</v>
      </c>
      <c r="F39" s="137">
        <v>5000000</v>
      </c>
      <c r="G39" s="137">
        <v>101.08</v>
      </c>
      <c r="H39" s="137" t="s">
        <v>251</v>
      </c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</row>
    <row r="40" spans="1:35">
      <c r="A40" s="182">
        <v>43532</v>
      </c>
      <c r="B40" s="137">
        <v>540938</v>
      </c>
      <c r="C40" s="137" t="s">
        <v>3581</v>
      </c>
      <c r="D40" s="137" t="s">
        <v>3582</v>
      </c>
      <c r="E40" s="137" t="s">
        <v>3179</v>
      </c>
      <c r="F40" s="137">
        <v>250000</v>
      </c>
      <c r="G40" s="137">
        <v>4.84</v>
      </c>
      <c r="H40" s="137" t="s">
        <v>251</v>
      </c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</row>
    <row r="41" spans="1:35">
      <c r="A41" s="182">
        <v>43532</v>
      </c>
      <c r="B41" s="137">
        <v>540377</v>
      </c>
      <c r="C41" s="137" t="s">
        <v>3611</v>
      </c>
      <c r="D41" s="137" t="s">
        <v>3613</v>
      </c>
      <c r="E41" s="137" t="s">
        <v>3179</v>
      </c>
      <c r="F41" s="137">
        <v>174000</v>
      </c>
      <c r="G41" s="137">
        <v>14.15</v>
      </c>
      <c r="H41" s="137" t="s">
        <v>251</v>
      </c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</row>
    <row r="42" spans="1:35">
      <c r="A42" s="182">
        <v>43532</v>
      </c>
      <c r="B42" s="137">
        <v>540377</v>
      </c>
      <c r="C42" s="137" t="s">
        <v>3611</v>
      </c>
      <c r="D42" s="137" t="s">
        <v>3612</v>
      </c>
      <c r="E42" s="137" t="s">
        <v>250</v>
      </c>
      <c r="F42" s="137">
        <v>114000</v>
      </c>
      <c r="G42" s="137">
        <v>14.15</v>
      </c>
      <c r="H42" s="137" t="s">
        <v>251</v>
      </c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</row>
    <row r="43" spans="1:35">
      <c r="A43" s="182">
        <v>43532</v>
      </c>
      <c r="B43" s="137">
        <v>540377</v>
      </c>
      <c r="C43" s="137" t="s">
        <v>3611</v>
      </c>
      <c r="D43" s="137" t="s">
        <v>3701</v>
      </c>
      <c r="E43" s="137" t="s">
        <v>250</v>
      </c>
      <c r="F43" s="137">
        <v>66000</v>
      </c>
      <c r="G43" s="137">
        <v>14.15</v>
      </c>
      <c r="H43" s="137" t="s">
        <v>251</v>
      </c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</row>
    <row r="44" spans="1:35">
      <c r="A44" s="182">
        <v>43532</v>
      </c>
      <c r="B44" s="137">
        <v>522165</v>
      </c>
      <c r="C44" s="137" t="s">
        <v>3702</v>
      </c>
      <c r="D44" s="137" t="s">
        <v>3703</v>
      </c>
      <c r="E44" s="137" t="s">
        <v>3179</v>
      </c>
      <c r="F44" s="137">
        <v>141137</v>
      </c>
      <c r="G44" s="137">
        <v>65</v>
      </c>
      <c r="H44" s="137" t="s">
        <v>251</v>
      </c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</row>
    <row r="45" spans="1:35">
      <c r="A45" s="182">
        <v>43532</v>
      </c>
      <c r="B45" s="137">
        <v>540222</v>
      </c>
      <c r="C45" s="137" t="s">
        <v>1973</v>
      </c>
      <c r="D45" s="137" t="s">
        <v>3704</v>
      </c>
      <c r="E45" s="137" t="s">
        <v>250</v>
      </c>
      <c r="F45" s="137">
        <v>1018308</v>
      </c>
      <c r="G45" s="137">
        <v>350</v>
      </c>
      <c r="H45" s="137" t="s">
        <v>251</v>
      </c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</row>
    <row r="46" spans="1:35">
      <c r="A46" s="182">
        <v>43532</v>
      </c>
      <c r="B46" s="137">
        <v>590082</v>
      </c>
      <c r="C46" s="137" t="s">
        <v>3705</v>
      </c>
      <c r="D46" s="137" t="s">
        <v>3706</v>
      </c>
      <c r="E46" s="137" t="s">
        <v>250</v>
      </c>
      <c r="F46" s="137">
        <v>33800</v>
      </c>
      <c r="G46" s="137">
        <v>38</v>
      </c>
      <c r="H46" s="137" t="s">
        <v>251</v>
      </c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</row>
    <row r="47" spans="1:35">
      <c r="A47" s="182">
        <v>43532</v>
      </c>
      <c r="B47" s="137">
        <v>590082</v>
      </c>
      <c r="C47" s="137" t="s">
        <v>3705</v>
      </c>
      <c r="D47" s="137" t="s">
        <v>3707</v>
      </c>
      <c r="E47" s="137" t="s">
        <v>3179</v>
      </c>
      <c r="F47" s="137">
        <v>33800</v>
      </c>
      <c r="G47" s="137">
        <v>38</v>
      </c>
      <c r="H47" s="137" t="s">
        <v>251</v>
      </c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</row>
    <row r="48" spans="1:35">
      <c r="A48" s="182">
        <v>43532</v>
      </c>
      <c r="B48" s="137">
        <v>539938</v>
      </c>
      <c r="C48" s="137" t="s">
        <v>3708</v>
      </c>
      <c r="D48" s="137" t="s">
        <v>3709</v>
      </c>
      <c r="E48" s="137" t="s">
        <v>3179</v>
      </c>
      <c r="F48" s="137">
        <v>25500</v>
      </c>
      <c r="G48" s="137">
        <v>107.4</v>
      </c>
      <c r="H48" s="137" t="s">
        <v>251</v>
      </c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</row>
    <row r="49" spans="1:35">
      <c r="A49" s="182">
        <v>43532</v>
      </c>
      <c r="B49" s="137">
        <v>539938</v>
      </c>
      <c r="C49" s="137" t="s">
        <v>3708</v>
      </c>
      <c r="D49" s="137" t="s">
        <v>3710</v>
      </c>
      <c r="E49" s="137" t="s">
        <v>250</v>
      </c>
      <c r="F49" s="137">
        <v>25500</v>
      </c>
      <c r="G49" s="137">
        <v>107.4</v>
      </c>
      <c r="H49" s="137" t="s">
        <v>251</v>
      </c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</row>
    <row r="50" spans="1:35">
      <c r="A50" s="182">
        <v>43532</v>
      </c>
      <c r="B50" s="137">
        <v>538446</v>
      </c>
      <c r="C50" s="137" t="s">
        <v>3711</v>
      </c>
      <c r="D50" s="137" t="s">
        <v>3712</v>
      </c>
      <c r="E50" s="137" t="s">
        <v>250</v>
      </c>
      <c r="F50" s="137">
        <v>180000</v>
      </c>
      <c r="G50" s="137">
        <v>8.8000000000000007</v>
      </c>
      <c r="H50" s="137" t="s">
        <v>251</v>
      </c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</row>
    <row r="51" spans="1:35">
      <c r="A51" s="182">
        <v>43532</v>
      </c>
      <c r="B51" s="137">
        <v>538446</v>
      </c>
      <c r="C51" s="137" t="s">
        <v>3711</v>
      </c>
      <c r="D51" s="137" t="s">
        <v>3713</v>
      </c>
      <c r="E51" s="137" t="s">
        <v>3179</v>
      </c>
      <c r="F51" s="137">
        <v>210000</v>
      </c>
      <c r="G51" s="137">
        <v>8.8000000000000007</v>
      </c>
      <c r="H51" s="137" t="s">
        <v>251</v>
      </c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</row>
    <row r="52" spans="1:35">
      <c r="A52" s="182">
        <v>43532</v>
      </c>
      <c r="B52" s="137">
        <v>526905</v>
      </c>
      <c r="C52" s="137" t="s">
        <v>3714</v>
      </c>
      <c r="D52" s="137" t="s">
        <v>3715</v>
      </c>
      <c r="E52" s="137" t="s">
        <v>3179</v>
      </c>
      <c r="F52" s="137">
        <v>52400</v>
      </c>
      <c r="G52" s="137">
        <v>96.15</v>
      </c>
      <c r="H52" s="137" t="s">
        <v>251</v>
      </c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</row>
    <row r="53" spans="1:35">
      <c r="A53" s="182">
        <v>43532</v>
      </c>
      <c r="B53" s="137">
        <v>511557</v>
      </c>
      <c r="C53" s="137" t="s">
        <v>3483</v>
      </c>
      <c r="D53" s="137" t="s">
        <v>3482</v>
      </c>
      <c r="E53" s="137" t="s">
        <v>250</v>
      </c>
      <c r="F53" s="137">
        <v>71117</v>
      </c>
      <c r="G53" s="137">
        <v>289.73</v>
      </c>
      <c r="H53" s="137" t="s">
        <v>251</v>
      </c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</row>
    <row r="54" spans="1:35">
      <c r="A54" s="182">
        <v>43532</v>
      </c>
      <c r="B54" s="137">
        <v>511557</v>
      </c>
      <c r="C54" s="137" t="s">
        <v>3483</v>
      </c>
      <c r="D54" s="137" t="s">
        <v>3482</v>
      </c>
      <c r="E54" s="137" t="s">
        <v>3179</v>
      </c>
      <c r="F54" s="137">
        <v>68208</v>
      </c>
      <c r="G54" s="137">
        <v>288.95999999999998</v>
      </c>
      <c r="H54" s="137" t="s">
        <v>251</v>
      </c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</row>
    <row r="55" spans="1:35">
      <c r="A55" s="182">
        <v>43532</v>
      </c>
      <c r="B55" s="137">
        <v>531869</v>
      </c>
      <c r="C55" s="137" t="s">
        <v>3614</v>
      </c>
      <c r="D55" s="137" t="s">
        <v>3615</v>
      </c>
      <c r="E55" s="137" t="s">
        <v>250</v>
      </c>
      <c r="F55" s="137">
        <v>667215</v>
      </c>
      <c r="G55" s="137">
        <v>24.66</v>
      </c>
      <c r="H55" s="137" t="s">
        <v>251</v>
      </c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</row>
    <row r="56" spans="1:35">
      <c r="A56" s="182">
        <v>43532</v>
      </c>
      <c r="B56" s="137">
        <v>531869</v>
      </c>
      <c r="C56" s="137" t="s">
        <v>3614</v>
      </c>
      <c r="D56" s="137" t="s">
        <v>3615</v>
      </c>
      <c r="E56" s="137" t="s">
        <v>3179</v>
      </c>
      <c r="F56" s="137">
        <v>439215</v>
      </c>
      <c r="G56" s="137">
        <v>25.38</v>
      </c>
      <c r="H56" s="137" t="s">
        <v>251</v>
      </c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</row>
    <row r="57" spans="1:35">
      <c r="A57" s="182">
        <v>43532</v>
      </c>
      <c r="B57" s="137">
        <v>531869</v>
      </c>
      <c r="C57" s="137" t="s">
        <v>3614</v>
      </c>
      <c r="D57" s="137" t="s">
        <v>3716</v>
      </c>
      <c r="E57" s="137" t="s">
        <v>3179</v>
      </c>
      <c r="F57" s="137">
        <v>115000</v>
      </c>
      <c r="G57" s="137">
        <v>24.2</v>
      </c>
      <c r="H57" s="137" t="s">
        <v>251</v>
      </c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</row>
    <row r="58" spans="1:35">
      <c r="A58" s="182">
        <v>43532</v>
      </c>
      <c r="B58" s="137">
        <v>531869</v>
      </c>
      <c r="C58" s="137" t="s">
        <v>3614</v>
      </c>
      <c r="D58" s="137" t="s">
        <v>3717</v>
      </c>
      <c r="E58" s="137" t="s">
        <v>3179</v>
      </c>
      <c r="F58" s="137">
        <v>102380</v>
      </c>
      <c r="G58" s="137">
        <v>24.2</v>
      </c>
      <c r="H58" s="137" t="s">
        <v>251</v>
      </c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</row>
    <row r="59" spans="1:35">
      <c r="A59" s="182">
        <v>43532</v>
      </c>
      <c r="B59" s="137">
        <v>531869</v>
      </c>
      <c r="C59" s="137" t="s">
        <v>3614</v>
      </c>
      <c r="D59" s="137" t="s">
        <v>3616</v>
      </c>
      <c r="E59" s="137" t="s">
        <v>250</v>
      </c>
      <c r="F59" s="137">
        <v>100000</v>
      </c>
      <c r="G59" s="137">
        <v>24.2</v>
      </c>
      <c r="H59" s="137" t="s">
        <v>251</v>
      </c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</row>
    <row r="60" spans="1:35">
      <c r="A60" s="182">
        <v>43532</v>
      </c>
      <c r="B60" s="137">
        <v>531869</v>
      </c>
      <c r="C60" s="137" t="s">
        <v>3614</v>
      </c>
      <c r="D60" s="137" t="s">
        <v>3718</v>
      </c>
      <c r="E60" s="137" t="s">
        <v>250</v>
      </c>
      <c r="F60" s="137">
        <v>236337</v>
      </c>
      <c r="G60" s="137">
        <v>24.45</v>
      </c>
      <c r="H60" s="137" t="s">
        <v>251</v>
      </c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</row>
    <row r="61" spans="1:35">
      <c r="A61" s="182">
        <v>43532</v>
      </c>
      <c r="B61" s="137">
        <v>531869</v>
      </c>
      <c r="C61" s="137" t="s">
        <v>3614</v>
      </c>
      <c r="D61" s="137" t="s">
        <v>3616</v>
      </c>
      <c r="E61" s="137" t="s">
        <v>3179</v>
      </c>
      <c r="F61" s="137">
        <v>48638</v>
      </c>
      <c r="G61" s="137">
        <v>26.75</v>
      </c>
      <c r="H61" s="137" t="s">
        <v>251</v>
      </c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</row>
    <row r="62" spans="1:35">
      <c r="A62" s="182">
        <v>43532</v>
      </c>
      <c r="B62" s="137">
        <v>531869</v>
      </c>
      <c r="C62" s="137" t="s">
        <v>3614</v>
      </c>
      <c r="D62" s="137" t="s">
        <v>3718</v>
      </c>
      <c r="E62" s="137" t="s">
        <v>3179</v>
      </c>
      <c r="F62" s="137">
        <v>100000</v>
      </c>
      <c r="G62" s="137">
        <v>25.29</v>
      </c>
      <c r="H62" s="137" t="s">
        <v>251</v>
      </c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</row>
    <row r="63" spans="1:35">
      <c r="A63" s="182">
        <v>43532</v>
      </c>
      <c r="B63" s="137">
        <v>531869</v>
      </c>
      <c r="C63" s="137" t="s">
        <v>3614</v>
      </c>
      <c r="D63" s="137" t="s">
        <v>3719</v>
      </c>
      <c r="E63" s="137" t="s">
        <v>250</v>
      </c>
      <c r="F63" s="137">
        <v>161796</v>
      </c>
      <c r="G63" s="137">
        <v>24.49</v>
      </c>
      <c r="H63" s="137" t="s">
        <v>251</v>
      </c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</row>
    <row r="64" spans="1:35">
      <c r="A64" s="182">
        <v>43532</v>
      </c>
      <c r="B64" s="137">
        <v>531869</v>
      </c>
      <c r="C64" s="137" t="s">
        <v>3614</v>
      </c>
      <c r="D64" s="137" t="s">
        <v>3621</v>
      </c>
      <c r="E64" s="137" t="s">
        <v>250</v>
      </c>
      <c r="F64" s="137">
        <v>541467</v>
      </c>
      <c r="G64" s="137">
        <v>24.26</v>
      </c>
      <c r="H64" s="137" t="s">
        <v>251</v>
      </c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</row>
    <row r="65" spans="1:35">
      <c r="A65" s="182">
        <v>43532</v>
      </c>
      <c r="B65" s="137">
        <v>531869</v>
      </c>
      <c r="C65" s="137" t="s">
        <v>3614</v>
      </c>
      <c r="D65" s="137" t="s">
        <v>3719</v>
      </c>
      <c r="E65" s="137" t="s">
        <v>3179</v>
      </c>
      <c r="F65" s="137">
        <v>170815</v>
      </c>
      <c r="G65" s="137">
        <v>24.29</v>
      </c>
      <c r="H65" s="137" t="s">
        <v>251</v>
      </c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</row>
    <row r="66" spans="1:35">
      <c r="A66" s="182">
        <v>43532</v>
      </c>
      <c r="B66" s="137">
        <v>531869</v>
      </c>
      <c r="C66" s="137" t="s">
        <v>3614</v>
      </c>
      <c r="D66" s="137" t="s">
        <v>3621</v>
      </c>
      <c r="E66" s="137" t="s">
        <v>3179</v>
      </c>
      <c r="F66" s="137">
        <v>485165</v>
      </c>
      <c r="G66" s="137">
        <v>24.41</v>
      </c>
      <c r="H66" s="137" t="s">
        <v>251</v>
      </c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</row>
    <row r="67" spans="1:35">
      <c r="A67" s="182">
        <v>43532</v>
      </c>
      <c r="B67" s="137">
        <v>531869</v>
      </c>
      <c r="C67" s="137" t="s">
        <v>3614</v>
      </c>
      <c r="D67" s="137" t="s">
        <v>3720</v>
      </c>
      <c r="E67" s="137" t="s">
        <v>3179</v>
      </c>
      <c r="F67" s="137">
        <v>117121</v>
      </c>
      <c r="G67" s="137">
        <v>24.2</v>
      </c>
      <c r="H67" s="137" t="s">
        <v>251</v>
      </c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</row>
    <row r="68" spans="1:35">
      <c r="A68" s="182">
        <v>43532</v>
      </c>
      <c r="B68" s="137">
        <v>539520</v>
      </c>
      <c r="C68" s="137" t="s">
        <v>3400</v>
      </c>
      <c r="D68" s="137" t="s">
        <v>3721</v>
      </c>
      <c r="E68" s="137" t="s">
        <v>250</v>
      </c>
      <c r="F68" s="137">
        <v>45322</v>
      </c>
      <c r="G68" s="137">
        <v>18.61</v>
      </c>
      <c r="H68" s="137" t="s">
        <v>251</v>
      </c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</row>
    <row r="69" spans="1:35">
      <c r="A69" s="182">
        <v>43532</v>
      </c>
      <c r="B69" s="137">
        <v>539520</v>
      </c>
      <c r="C69" s="137" t="s">
        <v>3400</v>
      </c>
      <c r="D69" s="137" t="s">
        <v>3721</v>
      </c>
      <c r="E69" s="137" t="s">
        <v>3179</v>
      </c>
      <c r="F69" s="137">
        <v>9822</v>
      </c>
      <c r="G69" s="137">
        <v>18.010000000000002</v>
      </c>
      <c r="H69" s="137" t="s">
        <v>251</v>
      </c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</row>
    <row r="70" spans="1:35">
      <c r="A70" s="182">
        <v>43532</v>
      </c>
      <c r="B70" s="137">
        <v>539520</v>
      </c>
      <c r="C70" s="137" t="s">
        <v>3400</v>
      </c>
      <c r="D70" s="137" t="s">
        <v>3722</v>
      </c>
      <c r="E70" s="137" t="s">
        <v>3179</v>
      </c>
      <c r="F70" s="137">
        <v>20000</v>
      </c>
      <c r="G70" s="137">
        <v>18.2</v>
      </c>
      <c r="H70" s="137" t="s">
        <v>251</v>
      </c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</row>
    <row r="71" spans="1:35">
      <c r="A71" s="182">
        <v>43532</v>
      </c>
      <c r="B71" s="137">
        <v>539520</v>
      </c>
      <c r="C71" s="137" t="s">
        <v>3400</v>
      </c>
      <c r="D71" s="137" t="s">
        <v>3723</v>
      </c>
      <c r="E71" s="137" t="s">
        <v>3179</v>
      </c>
      <c r="F71" s="137">
        <v>30000</v>
      </c>
      <c r="G71" s="137">
        <v>18.2</v>
      </c>
      <c r="H71" s="137" t="s">
        <v>251</v>
      </c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</row>
    <row r="72" spans="1:35">
      <c r="A72" s="182">
        <v>43532</v>
      </c>
      <c r="B72" s="137">
        <v>539520</v>
      </c>
      <c r="C72" s="137" t="s">
        <v>3400</v>
      </c>
      <c r="D72" s="137" t="s">
        <v>3618</v>
      </c>
      <c r="E72" s="137" t="s">
        <v>250</v>
      </c>
      <c r="F72" s="137">
        <v>50000</v>
      </c>
      <c r="G72" s="137">
        <v>18.2</v>
      </c>
      <c r="H72" s="137" t="s">
        <v>251</v>
      </c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</row>
    <row r="73" spans="1:35">
      <c r="A73" s="182">
        <v>43532</v>
      </c>
      <c r="B73" s="137">
        <v>539520</v>
      </c>
      <c r="C73" s="137" t="s">
        <v>3400</v>
      </c>
      <c r="D73" s="137" t="s">
        <v>3724</v>
      </c>
      <c r="E73" s="137" t="s">
        <v>250</v>
      </c>
      <c r="F73" s="137">
        <v>40000</v>
      </c>
      <c r="G73" s="137">
        <v>18.27</v>
      </c>
      <c r="H73" s="137" t="s">
        <v>251</v>
      </c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</row>
    <row r="74" spans="1:35">
      <c r="A74" s="182">
        <v>43532</v>
      </c>
      <c r="B74" s="137">
        <v>539520</v>
      </c>
      <c r="C74" s="137" t="s">
        <v>3400</v>
      </c>
      <c r="D74" s="137" t="s">
        <v>3693</v>
      </c>
      <c r="E74" s="137" t="s">
        <v>250</v>
      </c>
      <c r="F74" s="137">
        <v>26582</v>
      </c>
      <c r="G74" s="137">
        <v>18.27</v>
      </c>
      <c r="H74" s="137" t="s">
        <v>251</v>
      </c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</row>
    <row r="75" spans="1:35">
      <c r="A75" s="182">
        <v>43532</v>
      </c>
      <c r="B75" s="137">
        <v>539520</v>
      </c>
      <c r="C75" s="137" t="s">
        <v>3400</v>
      </c>
      <c r="D75" s="137" t="s">
        <v>3693</v>
      </c>
      <c r="E75" s="137" t="s">
        <v>3179</v>
      </c>
      <c r="F75" s="137">
        <v>26380</v>
      </c>
      <c r="G75" s="137">
        <v>18.649999999999999</v>
      </c>
      <c r="H75" s="137" t="s">
        <v>251</v>
      </c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</row>
    <row r="76" spans="1:35">
      <c r="A76" s="182">
        <v>43532</v>
      </c>
      <c r="B76" s="137">
        <v>539520</v>
      </c>
      <c r="C76" s="137" t="s">
        <v>3400</v>
      </c>
      <c r="D76" s="137" t="s">
        <v>3617</v>
      </c>
      <c r="E76" s="137" t="s">
        <v>250</v>
      </c>
      <c r="F76" s="137">
        <v>30000</v>
      </c>
      <c r="G76" s="137">
        <v>18.350000000000001</v>
      </c>
      <c r="H76" s="137" t="s">
        <v>251</v>
      </c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</row>
    <row r="77" spans="1:35">
      <c r="A77" s="182">
        <v>43532</v>
      </c>
      <c r="B77" s="137">
        <v>539520</v>
      </c>
      <c r="C77" s="137" t="s">
        <v>3400</v>
      </c>
      <c r="D77" s="137" t="s">
        <v>3617</v>
      </c>
      <c r="E77" s="137" t="s">
        <v>3179</v>
      </c>
      <c r="F77" s="137">
        <v>33500</v>
      </c>
      <c r="G77" s="137">
        <v>18.21</v>
      </c>
      <c r="H77" s="137" t="s">
        <v>251</v>
      </c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</row>
    <row r="78" spans="1:35">
      <c r="A78" s="182">
        <v>43532</v>
      </c>
      <c r="B78" s="137">
        <v>539520</v>
      </c>
      <c r="C78" s="137" t="s">
        <v>3400</v>
      </c>
      <c r="D78" s="137" t="s">
        <v>3725</v>
      </c>
      <c r="E78" s="137" t="s">
        <v>250</v>
      </c>
      <c r="F78" s="137">
        <v>20000</v>
      </c>
      <c r="G78" s="137">
        <v>18.559999999999999</v>
      </c>
      <c r="H78" s="137" t="s">
        <v>251</v>
      </c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</row>
    <row r="79" spans="1:35">
      <c r="A79" s="182">
        <v>43532</v>
      </c>
      <c r="B79" s="137">
        <v>540693</v>
      </c>
      <c r="C79" s="137" t="s">
        <v>3726</v>
      </c>
      <c r="D79" s="137" t="s">
        <v>3727</v>
      </c>
      <c r="E79" s="137" t="s">
        <v>250</v>
      </c>
      <c r="F79" s="137">
        <v>24000</v>
      </c>
      <c r="G79" s="137">
        <v>47</v>
      </c>
      <c r="H79" s="137" t="s">
        <v>251</v>
      </c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</row>
    <row r="80" spans="1:35">
      <c r="A80" s="182">
        <v>43532</v>
      </c>
      <c r="B80" s="137">
        <v>530289</v>
      </c>
      <c r="C80" s="137" t="s">
        <v>3728</v>
      </c>
      <c r="D80" s="137" t="s">
        <v>3729</v>
      </c>
      <c r="E80" s="137" t="s">
        <v>250</v>
      </c>
      <c r="F80" s="137">
        <v>80000</v>
      </c>
      <c r="G80" s="137">
        <v>14.8</v>
      </c>
      <c r="H80" s="137" t="s">
        <v>251</v>
      </c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</row>
    <row r="81" spans="1:35">
      <c r="A81" s="182">
        <v>43532</v>
      </c>
      <c r="B81" s="137">
        <v>530821</v>
      </c>
      <c r="C81" s="137" t="s">
        <v>3730</v>
      </c>
      <c r="D81" s="137" t="s">
        <v>3731</v>
      </c>
      <c r="E81" s="137" t="s">
        <v>3179</v>
      </c>
      <c r="F81" s="137">
        <v>84825</v>
      </c>
      <c r="G81" s="137">
        <v>29.47</v>
      </c>
      <c r="H81" s="137" t="s">
        <v>251</v>
      </c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</row>
    <row r="82" spans="1:35">
      <c r="A82" s="182">
        <v>43532</v>
      </c>
      <c r="B82" s="137">
        <v>539835</v>
      </c>
      <c r="C82" s="137" t="s">
        <v>3619</v>
      </c>
      <c r="D82" s="137" t="s">
        <v>3732</v>
      </c>
      <c r="E82" s="137" t="s">
        <v>250</v>
      </c>
      <c r="F82" s="137">
        <v>22150</v>
      </c>
      <c r="G82" s="137">
        <v>15.5</v>
      </c>
      <c r="H82" s="137" t="s">
        <v>251</v>
      </c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</row>
    <row r="83" spans="1:35">
      <c r="A83" s="182">
        <v>43532</v>
      </c>
      <c r="B83" s="137">
        <v>532904</v>
      </c>
      <c r="C83" s="137" t="s">
        <v>2250</v>
      </c>
      <c r="D83" s="137" t="s">
        <v>3733</v>
      </c>
      <c r="E83" s="137" t="s">
        <v>250</v>
      </c>
      <c r="F83" s="137">
        <v>680000</v>
      </c>
      <c r="G83" s="137">
        <v>24.8</v>
      </c>
      <c r="H83" s="137" t="s">
        <v>251</v>
      </c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</row>
    <row r="84" spans="1:35">
      <c r="A84" s="182">
        <v>43532</v>
      </c>
      <c r="B84" s="137">
        <v>532904</v>
      </c>
      <c r="C84" s="137" t="s">
        <v>2250</v>
      </c>
      <c r="D84" s="137" t="s">
        <v>3734</v>
      </c>
      <c r="E84" s="137" t="s">
        <v>3179</v>
      </c>
      <c r="F84" s="137">
        <v>680000</v>
      </c>
      <c r="G84" s="137">
        <v>24.8</v>
      </c>
      <c r="H84" s="137" t="s">
        <v>251</v>
      </c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</row>
    <row r="85" spans="1:35">
      <c r="A85" s="182">
        <v>43532</v>
      </c>
      <c r="B85" s="137">
        <v>500411</v>
      </c>
      <c r="C85" s="137" t="s">
        <v>212</v>
      </c>
      <c r="D85" s="137" t="s">
        <v>3735</v>
      </c>
      <c r="E85" s="137" t="s">
        <v>250</v>
      </c>
      <c r="F85" s="137">
        <v>1000000</v>
      </c>
      <c r="G85" s="137">
        <v>940</v>
      </c>
      <c r="H85" s="137" t="s">
        <v>251</v>
      </c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</row>
    <row r="86" spans="1:35">
      <c r="A86" s="182">
        <v>43532</v>
      </c>
      <c r="B86" s="137">
        <v>500411</v>
      </c>
      <c r="C86" s="137" t="s">
        <v>212</v>
      </c>
      <c r="D86" s="137" t="s">
        <v>3736</v>
      </c>
      <c r="E86" s="137" t="s">
        <v>3179</v>
      </c>
      <c r="F86" s="137">
        <v>604436</v>
      </c>
      <c r="G86" s="137">
        <v>940.02</v>
      </c>
      <c r="H86" s="137" t="s">
        <v>251</v>
      </c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</row>
    <row r="87" spans="1:35">
      <c r="A87" s="182">
        <v>43532</v>
      </c>
      <c r="B87" s="137">
        <v>531644</v>
      </c>
      <c r="C87" s="137" t="s">
        <v>3737</v>
      </c>
      <c r="D87" s="137" t="s">
        <v>3738</v>
      </c>
      <c r="E87" s="137" t="s">
        <v>3179</v>
      </c>
      <c r="F87" s="137">
        <v>67000</v>
      </c>
      <c r="G87" s="137">
        <v>8.18</v>
      </c>
      <c r="H87" s="137" t="s">
        <v>251</v>
      </c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</row>
    <row r="88" spans="1:35">
      <c r="A88" s="182">
        <v>43532</v>
      </c>
      <c r="B88" s="137">
        <v>531644</v>
      </c>
      <c r="C88" s="137" t="s">
        <v>3737</v>
      </c>
      <c r="D88" s="137" t="s">
        <v>3739</v>
      </c>
      <c r="E88" s="137" t="s">
        <v>250</v>
      </c>
      <c r="F88" s="137">
        <v>67000</v>
      </c>
      <c r="G88" s="137">
        <v>8.18</v>
      </c>
      <c r="H88" s="137" t="s">
        <v>251</v>
      </c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</row>
    <row r="89" spans="1:35">
      <c r="A89" s="182">
        <v>43532</v>
      </c>
      <c r="B89" s="137">
        <v>526582</v>
      </c>
      <c r="C89" s="137" t="s">
        <v>3740</v>
      </c>
      <c r="D89" s="137" t="s">
        <v>3741</v>
      </c>
      <c r="E89" s="137" t="s">
        <v>250</v>
      </c>
      <c r="F89" s="137">
        <v>150000</v>
      </c>
      <c r="G89" s="137">
        <v>162</v>
      </c>
      <c r="H89" s="137" t="s">
        <v>251</v>
      </c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</row>
    <row r="90" spans="1:35">
      <c r="A90" s="182">
        <v>43532</v>
      </c>
      <c r="B90" s="137">
        <v>526582</v>
      </c>
      <c r="C90" s="137" t="s">
        <v>3740</v>
      </c>
      <c r="D90" s="137" t="s">
        <v>3741</v>
      </c>
      <c r="E90" s="137" t="s">
        <v>3179</v>
      </c>
      <c r="F90" s="137">
        <v>150000</v>
      </c>
      <c r="G90" s="137">
        <v>140.22</v>
      </c>
      <c r="H90" s="137" t="s">
        <v>251</v>
      </c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</row>
    <row r="91" spans="1:35">
      <c r="A91" s="182">
        <v>43532</v>
      </c>
      <c r="B91" s="137">
        <v>526582</v>
      </c>
      <c r="C91" s="137" t="s">
        <v>3740</v>
      </c>
      <c r="D91" s="137" t="s">
        <v>3742</v>
      </c>
      <c r="E91" s="137" t="s">
        <v>250</v>
      </c>
      <c r="F91" s="137">
        <v>100000</v>
      </c>
      <c r="G91" s="137">
        <v>139</v>
      </c>
      <c r="H91" s="137" t="s">
        <v>251</v>
      </c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</row>
    <row r="92" spans="1:35">
      <c r="A92" s="182">
        <v>43532</v>
      </c>
      <c r="B92" s="137">
        <v>526582</v>
      </c>
      <c r="C92" s="137" t="s">
        <v>3740</v>
      </c>
      <c r="D92" s="137" t="s">
        <v>3742</v>
      </c>
      <c r="E92" s="137" t="s">
        <v>3179</v>
      </c>
      <c r="F92" s="137">
        <v>100000</v>
      </c>
      <c r="G92" s="137">
        <v>160</v>
      </c>
      <c r="H92" s="137" t="s">
        <v>251</v>
      </c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</row>
    <row r="93" spans="1:35">
      <c r="A93" s="182">
        <v>43532</v>
      </c>
      <c r="B93" s="137">
        <v>526582</v>
      </c>
      <c r="C93" s="137" t="s">
        <v>3740</v>
      </c>
      <c r="D93" s="137" t="s">
        <v>3608</v>
      </c>
      <c r="E93" s="137" t="s">
        <v>250</v>
      </c>
      <c r="F93" s="137">
        <v>112350</v>
      </c>
      <c r="G93" s="137">
        <v>159.76</v>
      </c>
      <c r="H93" s="137" t="s">
        <v>251</v>
      </c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</row>
    <row r="94" spans="1:35">
      <c r="A94" s="182">
        <v>43532</v>
      </c>
      <c r="B94" s="137">
        <v>526582</v>
      </c>
      <c r="C94" s="137" t="s">
        <v>3740</v>
      </c>
      <c r="D94" s="137" t="s">
        <v>3743</v>
      </c>
      <c r="E94" s="137" t="s">
        <v>250</v>
      </c>
      <c r="F94" s="137">
        <v>144849</v>
      </c>
      <c r="G94" s="137">
        <v>139.79</v>
      </c>
      <c r="H94" s="137" t="s">
        <v>251</v>
      </c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</row>
    <row r="95" spans="1:35">
      <c r="A95" s="182">
        <v>43532</v>
      </c>
      <c r="B95" s="137">
        <v>526582</v>
      </c>
      <c r="C95" s="137" t="s">
        <v>3740</v>
      </c>
      <c r="D95" s="137" t="s">
        <v>3608</v>
      </c>
      <c r="E95" s="137" t="s">
        <v>3179</v>
      </c>
      <c r="F95" s="137">
        <v>112350</v>
      </c>
      <c r="G95" s="137">
        <v>140.16</v>
      </c>
      <c r="H95" s="137" t="s">
        <v>251</v>
      </c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</row>
    <row r="96" spans="1:35">
      <c r="A96" s="182">
        <v>43532</v>
      </c>
      <c r="B96" s="137">
        <v>526582</v>
      </c>
      <c r="C96" s="137" t="s">
        <v>3740</v>
      </c>
      <c r="D96" s="137" t="s">
        <v>3743</v>
      </c>
      <c r="E96" s="137" t="s">
        <v>3179</v>
      </c>
      <c r="F96" s="137">
        <v>144849</v>
      </c>
      <c r="G96" s="137">
        <v>162</v>
      </c>
      <c r="H96" s="137" t="s">
        <v>251</v>
      </c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</row>
    <row r="97" spans="1:35">
      <c r="A97" s="182">
        <v>43532</v>
      </c>
      <c r="B97" s="137">
        <v>532356</v>
      </c>
      <c r="C97" s="137" t="s">
        <v>1678</v>
      </c>
      <c r="D97" s="137" t="s">
        <v>3744</v>
      </c>
      <c r="E97" s="137" t="s">
        <v>250</v>
      </c>
      <c r="F97" s="137">
        <v>1739000</v>
      </c>
      <c r="G97" s="137">
        <v>57.6</v>
      </c>
      <c r="H97" s="137" t="s">
        <v>251</v>
      </c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</row>
    <row r="98" spans="1:35">
      <c r="A98" s="182">
        <v>43532</v>
      </c>
      <c r="B98" s="137">
        <v>532356</v>
      </c>
      <c r="C98" s="137" t="s">
        <v>1678</v>
      </c>
      <c r="D98" s="137" t="s">
        <v>3745</v>
      </c>
      <c r="E98" s="137" t="s">
        <v>3179</v>
      </c>
      <c r="F98" s="137">
        <v>1739000</v>
      </c>
      <c r="G98" s="137">
        <v>57.6</v>
      </c>
      <c r="H98" s="137" t="s">
        <v>251</v>
      </c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</row>
    <row r="99" spans="1:35">
      <c r="A99" s="182">
        <v>43532</v>
      </c>
      <c r="B99" s="137">
        <v>507685</v>
      </c>
      <c r="C99" s="137" t="s">
        <v>162</v>
      </c>
      <c r="D99" s="137" t="s">
        <v>3746</v>
      </c>
      <c r="E99" s="137" t="s">
        <v>3179</v>
      </c>
      <c r="F99" s="137">
        <v>26666667</v>
      </c>
      <c r="G99" s="137">
        <v>256.58</v>
      </c>
      <c r="H99" s="137" t="s">
        <v>251</v>
      </c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</row>
    <row r="100" spans="1:35">
      <c r="A100" s="182">
        <v>43532</v>
      </c>
      <c r="B100" s="137" t="s">
        <v>1857</v>
      </c>
      <c r="C100" s="137" t="s">
        <v>3747</v>
      </c>
      <c r="D100" s="137" t="s">
        <v>3625</v>
      </c>
      <c r="E100" s="137" t="s">
        <v>250</v>
      </c>
      <c r="F100" s="137">
        <v>2255</v>
      </c>
      <c r="G100" s="137">
        <v>175.09</v>
      </c>
      <c r="H100" s="137" t="s">
        <v>2028</v>
      </c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</row>
    <row r="101" spans="1:35">
      <c r="A101" s="182">
        <v>43532</v>
      </c>
      <c r="B101" s="137" t="s">
        <v>1857</v>
      </c>
      <c r="C101" s="137" t="s">
        <v>3747</v>
      </c>
      <c r="D101" s="137" t="s">
        <v>3673</v>
      </c>
      <c r="E101" s="137" t="s">
        <v>250</v>
      </c>
      <c r="F101" s="137">
        <v>5526624</v>
      </c>
      <c r="G101" s="137">
        <v>176.43</v>
      </c>
      <c r="H101" s="137" t="s">
        <v>2028</v>
      </c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</row>
    <row r="102" spans="1:35">
      <c r="A102" s="182">
        <v>43532</v>
      </c>
      <c r="B102" s="137" t="s">
        <v>3503</v>
      </c>
      <c r="C102" s="137" t="s">
        <v>3748</v>
      </c>
      <c r="D102" s="137" t="s">
        <v>3677</v>
      </c>
      <c r="E102" s="137" t="s">
        <v>250</v>
      </c>
      <c r="F102" s="137">
        <v>139369</v>
      </c>
      <c r="G102" s="137">
        <v>548.35</v>
      </c>
      <c r="H102" s="137" t="s">
        <v>2028</v>
      </c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</row>
    <row r="103" spans="1:35">
      <c r="A103" s="182">
        <v>43532</v>
      </c>
      <c r="B103" s="137" t="s">
        <v>238</v>
      </c>
      <c r="C103" s="137" t="s">
        <v>3549</v>
      </c>
      <c r="D103" s="137" t="s">
        <v>3486</v>
      </c>
      <c r="E103" s="137" t="s">
        <v>250</v>
      </c>
      <c r="F103" s="137">
        <v>275772</v>
      </c>
      <c r="G103" s="137">
        <v>903.38</v>
      </c>
      <c r="H103" s="137" t="s">
        <v>2028</v>
      </c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</row>
    <row r="104" spans="1:35">
      <c r="A104" s="182">
        <v>43532</v>
      </c>
      <c r="B104" s="137" t="s">
        <v>713</v>
      </c>
      <c r="C104" s="137" t="s">
        <v>3749</v>
      </c>
      <c r="D104" s="137" t="s">
        <v>3750</v>
      </c>
      <c r="E104" s="137" t="s">
        <v>250</v>
      </c>
      <c r="F104" s="137">
        <v>1826000</v>
      </c>
      <c r="G104" s="137">
        <v>257.39999999999998</v>
      </c>
      <c r="H104" s="137" t="s">
        <v>2028</v>
      </c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</row>
    <row r="105" spans="1:35">
      <c r="A105" s="182">
        <v>43532</v>
      </c>
      <c r="B105" s="137" t="s">
        <v>3751</v>
      </c>
      <c r="C105" s="137" t="s">
        <v>3752</v>
      </c>
      <c r="D105" s="137" t="s">
        <v>3753</v>
      </c>
      <c r="E105" s="137" t="s">
        <v>250</v>
      </c>
      <c r="F105" s="137">
        <v>235200</v>
      </c>
      <c r="G105" s="137">
        <v>140</v>
      </c>
      <c r="H105" s="137" t="s">
        <v>2028</v>
      </c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</row>
    <row r="106" spans="1:35">
      <c r="A106" s="182">
        <v>43532</v>
      </c>
      <c r="B106" s="137" t="s">
        <v>3751</v>
      </c>
      <c r="C106" s="137" t="s">
        <v>3752</v>
      </c>
      <c r="D106" s="137" t="s">
        <v>3754</v>
      </c>
      <c r="E106" s="137" t="s">
        <v>250</v>
      </c>
      <c r="F106" s="137">
        <v>187200</v>
      </c>
      <c r="G106" s="137">
        <v>140</v>
      </c>
      <c r="H106" s="137" t="s">
        <v>2028</v>
      </c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</row>
    <row r="107" spans="1:35">
      <c r="A107" s="182">
        <v>43532</v>
      </c>
      <c r="B107" s="464" t="s">
        <v>339</v>
      </c>
      <c r="C107" s="464" t="s">
        <v>3484</v>
      </c>
      <c r="D107" s="464" t="s">
        <v>3485</v>
      </c>
      <c r="E107" s="464" t="s">
        <v>250</v>
      </c>
      <c r="F107" s="464">
        <v>771031</v>
      </c>
      <c r="G107" s="464">
        <v>242.47</v>
      </c>
      <c r="H107" s="137" t="s">
        <v>2028</v>
      </c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</row>
    <row r="108" spans="1:35">
      <c r="A108" s="182">
        <v>43532</v>
      </c>
      <c r="B108" s="464" t="s">
        <v>1973</v>
      </c>
      <c r="C108" s="464" t="s">
        <v>3755</v>
      </c>
      <c r="D108" s="464" t="s">
        <v>3704</v>
      </c>
      <c r="E108" s="464" t="s">
        <v>250</v>
      </c>
      <c r="F108" s="464">
        <v>1209249</v>
      </c>
      <c r="G108" s="464">
        <v>350</v>
      </c>
      <c r="H108" s="137" t="s">
        <v>2028</v>
      </c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</row>
    <row r="109" spans="1:35">
      <c r="A109" s="182">
        <v>43532</v>
      </c>
      <c r="B109" s="464" t="s">
        <v>1929</v>
      </c>
      <c r="C109" s="464" t="s">
        <v>3756</v>
      </c>
      <c r="D109" s="464" t="s">
        <v>3757</v>
      </c>
      <c r="E109" s="464" t="s">
        <v>250</v>
      </c>
      <c r="F109" s="464">
        <v>115000</v>
      </c>
      <c r="G109" s="464">
        <v>167</v>
      </c>
      <c r="H109" s="137" t="s">
        <v>2028</v>
      </c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</row>
    <row r="110" spans="1:35">
      <c r="A110" s="182">
        <v>43532</v>
      </c>
      <c r="B110" s="464" t="s">
        <v>1409</v>
      </c>
      <c r="C110" s="464" t="s">
        <v>3758</v>
      </c>
      <c r="D110" s="464" t="s">
        <v>3759</v>
      </c>
      <c r="E110" s="464" t="s">
        <v>250</v>
      </c>
      <c r="F110" s="464">
        <v>145457</v>
      </c>
      <c r="G110" s="464">
        <v>333.75</v>
      </c>
      <c r="H110" s="137" t="s">
        <v>2028</v>
      </c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</row>
    <row r="111" spans="1:35">
      <c r="A111" s="182">
        <v>43532</v>
      </c>
      <c r="B111" s="464" t="s">
        <v>2563</v>
      </c>
      <c r="C111" s="464" t="s">
        <v>3760</v>
      </c>
      <c r="D111" s="464" t="s">
        <v>3750</v>
      </c>
      <c r="E111" s="464" t="s">
        <v>250</v>
      </c>
      <c r="F111" s="464">
        <v>3500000</v>
      </c>
      <c r="G111" s="464">
        <v>71.650000000000006</v>
      </c>
      <c r="H111" s="137" t="s">
        <v>2028</v>
      </c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</row>
    <row r="112" spans="1:35">
      <c r="A112" s="182">
        <v>43532</v>
      </c>
      <c r="B112" s="464" t="s">
        <v>1515</v>
      </c>
      <c r="C112" s="464" t="s">
        <v>3761</v>
      </c>
      <c r="D112" s="464" t="s">
        <v>3733</v>
      </c>
      <c r="E112" s="464" t="s">
        <v>250</v>
      </c>
      <c r="F112" s="464">
        <v>2000000</v>
      </c>
      <c r="G112" s="464">
        <v>135.30000000000001</v>
      </c>
      <c r="H112" s="137" t="s">
        <v>2028</v>
      </c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</row>
    <row r="113" spans="1:35">
      <c r="A113" s="182">
        <v>43532</v>
      </c>
      <c r="B113" s="464" t="s">
        <v>3622</v>
      </c>
      <c r="C113" s="464" t="s">
        <v>3623</v>
      </c>
      <c r="D113" s="464" t="s">
        <v>3624</v>
      </c>
      <c r="E113" s="464" t="s">
        <v>250</v>
      </c>
      <c r="F113" s="464">
        <v>238000</v>
      </c>
      <c r="G113" s="464">
        <v>70</v>
      </c>
      <c r="H113" s="137" t="s">
        <v>2028</v>
      </c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</row>
    <row r="114" spans="1:35">
      <c r="A114" s="182">
        <v>43532</v>
      </c>
      <c r="B114" s="464" t="s">
        <v>2728</v>
      </c>
      <c r="C114" s="464" t="s">
        <v>3762</v>
      </c>
      <c r="D114" s="464" t="s">
        <v>3750</v>
      </c>
      <c r="E114" s="464" t="s">
        <v>250</v>
      </c>
      <c r="F114" s="464">
        <v>196523</v>
      </c>
      <c r="G114" s="464">
        <v>378.5</v>
      </c>
      <c r="H114" s="137" t="s">
        <v>2028</v>
      </c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</row>
    <row r="115" spans="1:35">
      <c r="A115" s="182">
        <v>43532</v>
      </c>
      <c r="B115" s="464" t="s">
        <v>1587</v>
      </c>
      <c r="C115" s="464" t="s">
        <v>3763</v>
      </c>
      <c r="D115" s="464" t="s">
        <v>3764</v>
      </c>
      <c r="E115" s="464" t="s">
        <v>250</v>
      </c>
      <c r="F115" s="464">
        <v>41494487</v>
      </c>
      <c r="G115" s="464">
        <v>7.26</v>
      </c>
      <c r="H115" s="137" t="s">
        <v>2028</v>
      </c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</row>
    <row r="116" spans="1:35">
      <c r="A116" s="182">
        <v>43532</v>
      </c>
      <c r="B116" s="464" t="s">
        <v>1671</v>
      </c>
      <c r="C116" s="464" t="s">
        <v>3765</v>
      </c>
      <c r="D116" s="464" t="s">
        <v>3766</v>
      </c>
      <c r="E116" s="464" t="s">
        <v>250</v>
      </c>
      <c r="F116" s="464">
        <v>117874</v>
      </c>
      <c r="G116" s="464">
        <v>159.19999999999999</v>
      </c>
      <c r="H116" s="137" t="s">
        <v>2028</v>
      </c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</row>
    <row r="117" spans="1:35">
      <c r="A117" s="182">
        <v>43532</v>
      </c>
      <c r="B117" s="464" t="s">
        <v>1671</v>
      </c>
      <c r="C117" s="464" t="s">
        <v>3765</v>
      </c>
      <c r="D117" s="464" t="s">
        <v>3767</v>
      </c>
      <c r="E117" s="464" t="s">
        <v>250</v>
      </c>
      <c r="F117" s="464">
        <v>149087</v>
      </c>
      <c r="G117" s="464">
        <v>141.38999999999999</v>
      </c>
      <c r="H117" s="137" t="s">
        <v>2028</v>
      </c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</row>
    <row r="118" spans="1:35">
      <c r="A118" s="182">
        <v>43532</v>
      </c>
      <c r="B118" s="464" t="s">
        <v>1671</v>
      </c>
      <c r="C118" s="464" t="s">
        <v>3765</v>
      </c>
      <c r="D118" s="464" t="s">
        <v>3741</v>
      </c>
      <c r="E118" s="464" t="s">
        <v>250</v>
      </c>
      <c r="F118" s="464">
        <v>150000</v>
      </c>
      <c r="G118" s="464">
        <v>162.5</v>
      </c>
      <c r="H118" s="137" t="s">
        <v>2028</v>
      </c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</row>
    <row r="119" spans="1:35">
      <c r="A119" s="182">
        <v>43532</v>
      </c>
      <c r="B119" s="464" t="s">
        <v>1671</v>
      </c>
      <c r="C119" s="464" t="s">
        <v>3765</v>
      </c>
      <c r="D119" s="464" t="s">
        <v>3742</v>
      </c>
      <c r="E119" s="464" t="s">
        <v>250</v>
      </c>
      <c r="F119" s="464">
        <v>100000</v>
      </c>
      <c r="G119" s="464">
        <v>140</v>
      </c>
      <c r="H119" s="137" t="s">
        <v>2028</v>
      </c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</row>
    <row r="120" spans="1:35">
      <c r="A120" s="182">
        <v>43532</v>
      </c>
      <c r="B120" s="464" t="s">
        <v>1745</v>
      </c>
      <c r="C120" s="464" t="s">
        <v>3626</v>
      </c>
      <c r="D120" s="464" t="s">
        <v>3620</v>
      </c>
      <c r="E120" s="464" t="s">
        <v>250</v>
      </c>
      <c r="F120" s="464">
        <v>2175000</v>
      </c>
      <c r="G120" s="464">
        <v>11.45</v>
      </c>
      <c r="H120" s="137" t="s">
        <v>2028</v>
      </c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</row>
    <row r="121" spans="1:35">
      <c r="A121" s="182">
        <v>43532</v>
      </c>
      <c r="B121" s="464" t="s">
        <v>3394</v>
      </c>
      <c r="C121" s="464" t="s">
        <v>3768</v>
      </c>
      <c r="D121" s="464" t="s">
        <v>3769</v>
      </c>
      <c r="E121" s="464" t="s">
        <v>250</v>
      </c>
      <c r="F121" s="464">
        <v>96000</v>
      </c>
      <c r="G121" s="464">
        <v>67.5</v>
      </c>
      <c r="H121" s="137" t="s">
        <v>2028</v>
      </c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</row>
    <row r="122" spans="1:35">
      <c r="A122" s="182">
        <v>43532</v>
      </c>
      <c r="B122" s="464" t="s">
        <v>3394</v>
      </c>
      <c r="C122" s="464" t="s">
        <v>3768</v>
      </c>
      <c r="D122" s="464" t="s">
        <v>3770</v>
      </c>
      <c r="E122" s="464" t="s">
        <v>250</v>
      </c>
      <c r="F122" s="464">
        <v>254000</v>
      </c>
      <c r="G122" s="464">
        <v>67.5</v>
      </c>
      <c r="H122" s="137" t="s">
        <v>2028</v>
      </c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</row>
    <row r="123" spans="1:35">
      <c r="A123" s="182">
        <v>43532</v>
      </c>
      <c r="B123" s="464" t="s">
        <v>1857</v>
      </c>
      <c r="C123" s="464" t="s">
        <v>3747</v>
      </c>
      <c r="D123" s="464" t="s">
        <v>3672</v>
      </c>
      <c r="E123" s="464" t="s">
        <v>3179</v>
      </c>
      <c r="F123" s="464">
        <v>3482350</v>
      </c>
      <c r="G123" s="464">
        <v>176.95</v>
      </c>
      <c r="H123" s="137" t="s">
        <v>2028</v>
      </c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</row>
    <row r="124" spans="1:35">
      <c r="A124" s="182">
        <v>43532</v>
      </c>
      <c r="B124" s="464" t="s">
        <v>1857</v>
      </c>
      <c r="C124" s="464" t="s">
        <v>3747</v>
      </c>
      <c r="D124" s="464" t="s">
        <v>3625</v>
      </c>
      <c r="E124" s="464" t="s">
        <v>3179</v>
      </c>
      <c r="F124" s="464">
        <v>649755</v>
      </c>
      <c r="G124" s="464">
        <v>181.56</v>
      </c>
      <c r="H124" s="137" t="s">
        <v>2028</v>
      </c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</row>
    <row r="125" spans="1:35">
      <c r="A125" s="182">
        <v>43532</v>
      </c>
      <c r="B125" s="464" t="s">
        <v>238</v>
      </c>
      <c r="C125" s="464" t="s">
        <v>3549</v>
      </c>
      <c r="D125" s="464" t="s">
        <v>3486</v>
      </c>
      <c r="E125" s="464" t="s">
        <v>3179</v>
      </c>
      <c r="F125" s="464">
        <v>275772</v>
      </c>
      <c r="G125" s="464">
        <v>903.66</v>
      </c>
      <c r="H125" s="137" t="s">
        <v>2028</v>
      </c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</row>
    <row r="126" spans="1:35">
      <c r="A126" s="182">
        <v>43532</v>
      </c>
      <c r="B126" s="464" t="s">
        <v>713</v>
      </c>
      <c r="C126" s="464" t="s">
        <v>3749</v>
      </c>
      <c r="D126" s="464" t="s">
        <v>3750</v>
      </c>
      <c r="E126" s="464" t="s">
        <v>3179</v>
      </c>
      <c r="F126" s="464">
        <v>1826000</v>
      </c>
      <c r="G126" s="464">
        <v>257.39999999999998</v>
      </c>
      <c r="H126" s="137" t="s">
        <v>2028</v>
      </c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</row>
    <row r="127" spans="1:35">
      <c r="A127" s="182">
        <v>43532</v>
      </c>
      <c r="B127" s="464" t="s">
        <v>3751</v>
      </c>
      <c r="C127" s="464" t="s">
        <v>3752</v>
      </c>
      <c r="D127" s="464" t="s">
        <v>3771</v>
      </c>
      <c r="E127" s="464" t="s">
        <v>3179</v>
      </c>
      <c r="F127" s="464">
        <v>409600</v>
      </c>
      <c r="G127" s="464">
        <v>140</v>
      </c>
      <c r="H127" s="137" t="s">
        <v>2028</v>
      </c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</row>
    <row r="128" spans="1:35">
      <c r="A128" s="182">
        <v>43532</v>
      </c>
      <c r="B128" s="464" t="s">
        <v>339</v>
      </c>
      <c r="C128" s="464" t="s">
        <v>3484</v>
      </c>
      <c r="D128" s="464" t="s">
        <v>3485</v>
      </c>
      <c r="E128" s="464" t="s">
        <v>3179</v>
      </c>
      <c r="F128" s="464">
        <v>771031</v>
      </c>
      <c r="G128" s="464">
        <v>242.7</v>
      </c>
      <c r="H128" s="137" t="s">
        <v>2028</v>
      </c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</row>
    <row r="129" spans="1:35">
      <c r="A129" s="182">
        <v>43532</v>
      </c>
      <c r="B129" s="464" t="s">
        <v>1929</v>
      </c>
      <c r="C129" s="464" t="s">
        <v>3756</v>
      </c>
      <c r="D129" s="464" t="s">
        <v>3772</v>
      </c>
      <c r="E129" s="464" t="s">
        <v>3179</v>
      </c>
      <c r="F129" s="464">
        <v>115000</v>
      </c>
      <c r="G129" s="464">
        <v>167</v>
      </c>
      <c r="H129" s="137" t="s">
        <v>2028</v>
      </c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</row>
    <row r="130" spans="1:35">
      <c r="A130" s="182">
        <v>43532</v>
      </c>
      <c r="B130" s="464" t="s">
        <v>1409</v>
      </c>
      <c r="C130" s="464" t="s">
        <v>3758</v>
      </c>
      <c r="D130" s="464" t="s">
        <v>3759</v>
      </c>
      <c r="E130" s="464" t="s">
        <v>3179</v>
      </c>
      <c r="F130" s="464">
        <v>145457</v>
      </c>
      <c r="G130" s="464">
        <v>332.51</v>
      </c>
      <c r="H130" s="137" t="s">
        <v>2028</v>
      </c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</row>
    <row r="131" spans="1:35">
      <c r="A131" s="182">
        <v>43532</v>
      </c>
      <c r="B131" s="464" t="s">
        <v>2563</v>
      </c>
      <c r="C131" s="464" t="s">
        <v>3760</v>
      </c>
      <c r="D131" s="464" t="s">
        <v>3750</v>
      </c>
      <c r="E131" s="464" t="s">
        <v>3179</v>
      </c>
      <c r="F131" s="464">
        <v>3500000</v>
      </c>
      <c r="G131" s="464">
        <v>71.650000000000006</v>
      </c>
      <c r="H131" s="137" t="s">
        <v>2028</v>
      </c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</row>
    <row r="132" spans="1:35">
      <c r="A132" s="182">
        <v>43532</v>
      </c>
      <c r="B132" s="464" t="s">
        <v>1515</v>
      </c>
      <c r="C132" s="464" t="s">
        <v>3761</v>
      </c>
      <c r="D132" s="464" t="s">
        <v>3773</v>
      </c>
      <c r="E132" s="464" t="s">
        <v>3179</v>
      </c>
      <c r="F132" s="464">
        <v>2003570</v>
      </c>
      <c r="G132" s="464">
        <v>135.30000000000001</v>
      </c>
      <c r="H132" s="137" t="s">
        <v>2028</v>
      </c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</row>
    <row r="133" spans="1:35">
      <c r="A133" s="182">
        <v>43532</v>
      </c>
      <c r="B133" s="464" t="s">
        <v>3622</v>
      </c>
      <c r="C133" s="464" t="s">
        <v>3623</v>
      </c>
      <c r="D133" s="464" t="s">
        <v>3774</v>
      </c>
      <c r="E133" s="464" t="s">
        <v>3179</v>
      </c>
      <c r="F133" s="464">
        <v>250000</v>
      </c>
      <c r="G133" s="464">
        <v>70</v>
      </c>
      <c r="H133" s="137" t="s">
        <v>2028</v>
      </c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</row>
    <row r="134" spans="1:35">
      <c r="A134" s="182">
        <v>43532</v>
      </c>
      <c r="B134" s="464" t="s">
        <v>2728</v>
      </c>
      <c r="C134" s="464" t="s">
        <v>3762</v>
      </c>
      <c r="D134" s="464" t="s">
        <v>3750</v>
      </c>
      <c r="E134" s="464" t="s">
        <v>3179</v>
      </c>
      <c r="F134" s="464">
        <v>196523</v>
      </c>
      <c r="G134" s="464">
        <v>378.5</v>
      </c>
      <c r="H134" s="137" t="s">
        <v>2028</v>
      </c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</row>
    <row r="135" spans="1:35">
      <c r="A135" s="182">
        <v>43532</v>
      </c>
      <c r="B135" s="464" t="s">
        <v>1587</v>
      </c>
      <c r="C135" s="464" t="s">
        <v>3763</v>
      </c>
      <c r="D135" s="464" t="s">
        <v>3764</v>
      </c>
      <c r="E135" s="464" t="s">
        <v>3179</v>
      </c>
      <c r="F135" s="464">
        <v>41038487</v>
      </c>
      <c r="G135" s="464">
        <v>7.27</v>
      </c>
      <c r="H135" s="137" t="s">
        <v>2028</v>
      </c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</row>
    <row r="136" spans="1:35">
      <c r="A136" s="182">
        <v>43532</v>
      </c>
      <c r="B136" s="464" t="s">
        <v>1671</v>
      </c>
      <c r="C136" s="464" t="s">
        <v>3765</v>
      </c>
      <c r="D136" s="464" t="s">
        <v>3766</v>
      </c>
      <c r="E136" s="464" t="s">
        <v>3179</v>
      </c>
      <c r="F136" s="464">
        <v>117874</v>
      </c>
      <c r="G136" s="464">
        <v>141.49</v>
      </c>
      <c r="H136" s="137" t="s">
        <v>2028</v>
      </c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</row>
    <row r="137" spans="1:35">
      <c r="A137" s="182">
        <v>43532</v>
      </c>
      <c r="B137" s="464" t="s">
        <v>1671</v>
      </c>
      <c r="C137" s="464" t="s">
        <v>3765</v>
      </c>
      <c r="D137" s="464" t="s">
        <v>3767</v>
      </c>
      <c r="E137" s="464" t="s">
        <v>3179</v>
      </c>
      <c r="F137" s="464">
        <v>149087</v>
      </c>
      <c r="G137" s="464">
        <v>162.5</v>
      </c>
      <c r="H137" s="137" t="s">
        <v>2028</v>
      </c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</row>
    <row r="138" spans="1:35">
      <c r="A138" s="182">
        <v>43532</v>
      </c>
      <c r="B138" s="464" t="s">
        <v>1671</v>
      </c>
      <c r="C138" s="464" t="s">
        <v>3765</v>
      </c>
      <c r="D138" s="464" t="s">
        <v>3741</v>
      </c>
      <c r="E138" s="464" t="s">
        <v>3179</v>
      </c>
      <c r="F138" s="464">
        <v>150000</v>
      </c>
      <c r="G138" s="464">
        <v>141.35</v>
      </c>
      <c r="H138" s="137" t="s">
        <v>2028</v>
      </c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</row>
    <row r="139" spans="1:35">
      <c r="A139" s="182">
        <v>43532</v>
      </c>
      <c r="B139" s="464" t="s">
        <v>1671</v>
      </c>
      <c r="C139" s="464" t="s">
        <v>3765</v>
      </c>
      <c r="D139" s="464" t="s">
        <v>3742</v>
      </c>
      <c r="E139" s="464" t="s">
        <v>3179</v>
      </c>
      <c r="F139" s="464">
        <v>100000</v>
      </c>
      <c r="G139" s="464">
        <v>159.47999999999999</v>
      </c>
      <c r="H139" s="137" t="s">
        <v>2028</v>
      </c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</row>
    <row r="140" spans="1:35">
      <c r="A140" s="182">
        <v>43532</v>
      </c>
      <c r="B140" s="464" t="s">
        <v>3394</v>
      </c>
      <c r="C140" s="464" t="s">
        <v>3768</v>
      </c>
      <c r="D140" s="464" t="s">
        <v>3775</v>
      </c>
      <c r="E140" s="464" t="s">
        <v>3179</v>
      </c>
      <c r="F140" s="464">
        <v>448510</v>
      </c>
      <c r="G140" s="464">
        <v>67.5</v>
      </c>
      <c r="H140" s="137" t="s">
        <v>2028</v>
      </c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</row>
    <row r="141" spans="1:35">
      <c r="A141" s="182"/>
      <c r="B141" s="464"/>
      <c r="C141" s="464"/>
      <c r="D141" s="464"/>
      <c r="E141" s="464"/>
      <c r="F141" s="464"/>
      <c r="G141" s="464"/>
      <c r="H141" s="137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</row>
    <row r="142" spans="1:35"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</row>
    <row r="143" spans="1:35"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</row>
    <row r="144" spans="1:35"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</row>
    <row r="145" spans="9:35"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</row>
    <row r="146" spans="9:35"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</row>
    <row r="147" spans="9:35"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</row>
    <row r="148" spans="9:35"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</row>
    <row r="149" spans="9:35"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</row>
    <row r="150" spans="9:35"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</row>
    <row r="151" spans="9:35"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</row>
    <row r="152" spans="9:35"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</row>
    <row r="153" spans="9:35"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</row>
    <row r="154" spans="9:35"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</row>
    <row r="155" spans="9:35"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</row>
    <row r="156" spans="9:35"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</row>
    <row r="157" spans="9:35"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</row>
    <row r="158" spans="9:35"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</row>
    <row r="159" spans="9:35"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</row>
    <row r="160" spans="9:35"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</row>
    <row r="161" spans="9:35"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</row>
    <row r="162" spans="9:35"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</row>
    <row r="163" spans="9:35"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</row>
    <row r="164" spans="9:35"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</row>
    <row r="165" spans="9:35"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</row>
    <row r="166" spans="9:35"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</row>
    <row r="167" spans="9:35"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</row>
    <row r="168" spans="9:35"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</row>
    <row r="169" spans="9:35"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</row>
    <row r="170" spans="9:35"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</row>
    <row r="171" spans="9:35"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</row>
    <row r="172" spans="9:35"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</row>
    <row r="173" spans="9:35"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</row>
    <row r="174" spans="9:35"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</row>
    <row r="175" spans="9:35"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</row>
    <row r="176" spans="9:35"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</row>
    <row r="177" spans="9:35"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</row>
    <row r="178" spans="9:35"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</row>
    <row r="179" spans="9:35"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</row>
    <row r="180" spans="9:35"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</row>
    <row r="181" spans="9:35"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</row>
    <row r="182" spans="9:35"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</row>
    <row r="183" spans="9:35"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</row>
    <row r="184" spans="9:35"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</row>
    <row r="185" spans="9:35"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</row>
    <row r="186" spans="9:35"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</row>
    <row r="187" spans="9:35"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</row>
    <row r="188" spans="9:35"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</row>
    <row r="189" spans="9:35"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</row>
    <row r="190" spans="9:35"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</row>
    <row r="191" spans="9:35"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</row>
    <row r="192" spans="9:35"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</row>
    <row r="193" spans="9:35"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</row>
    <row r="194" spans="9:35"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</row>
    <row r="195" spans="9:35"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</row>
    <row r="196" spans="9:35"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</row>
    <row r="197" spans="9:35"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</row>
    <row r="198" spans="9:35"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</row>
    <row r="199" spans="9:35"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</row>
    <row r="200" spans="9:35"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</row>
    <row r="201" spans="9:35"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</row>
    <row r="202" spans="9:35"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</row>
    <row r="203" spans="9:35"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</row>
    <row r="204" spans="9:35"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</row>
    <row r="205" spans="9:35"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</row>
    <row r="206" spans="9:35"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</row>
    <row r="207" spans="9:35"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</row>
    <row r="208" spans="9:35"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</row>
    <row r="209" spans="9:35"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</row>
    <row r="210" spans="9:35"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</row>
    <row r="211" spans="9:35"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</row>
    <row r="212" spans="9:35"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</row>
    <row r="213" spans="9:35"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</row>
    <row r="214" spans="9:35"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</row>
    <row r="215" spans="9:35"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</row>
    <row r="216" spans="9:35"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</row>
    <row r="217" spans="9:35"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</row>
    <row r="218" spans="9:35"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</row>
    <row r="219" spans="9:35"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</row>
    <row r="220" spans="9:35"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</row>
    <row r="221" spans="9:35"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</row>
    <row r="222" spans="9:35"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</row>
    <row r="223" spans="9:35"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</row>
    <row r="224" spans="9:35"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</row>
    <row r="225" spans="9:35"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</row>
    <row r="226" spans="9:35"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</row>
    <row r="227" spans="9:35"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</row>
    <row r="228" spans="9:35"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</row>
    <row r="229" spans="9:35"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</row>
    <row r="230" spans="9:35"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</row>
    <row r="231" spans="9:35"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</row>
    <row r="232" spans="9:35"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</row>
    <row r="233" spans="9:35"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</row>
    <row r="234" spans="9:35"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</row>
    <row r="235" spans="9:35"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</row>
    <row r="236" spans="9:35"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</row>
    <row r="237" spans="9:35"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</row>
    <row r="238" spans="9:35"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</row>
    <row r="239" spans="9:35"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</row>
    <row r="240" spans="9:35"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</row>
    <row r="241" spans="9:35"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</row>
    <row r="242" spans="9:35"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</row>
    <row r="243" spans="9:35"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</row>
    <row r="244" spans="9:35"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</row>
    <row r="245" spans="9:35"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</row>
    <row r="246" spans="9:35"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</row>
    <row r="247" spans="9:35"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</row>
    <row r="248" spans="9:35"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</row>
    <row r="249" spans="9:35"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</row>
    <row r="250" spans="9:35"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</row>
    <row r="251" spans="9:35"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</row>
    <row r="252" spans="9:35"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</row>
    <row r="253" spans="9:35"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</row>
    <row r="254" spans="9:35"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</row>
    <row r="255" spans="9:35"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</row>
    <row r="256" spans="9:35"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</row>
    <row r="257" spans="9:35"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</row>
    <row r="258" spans="9:35"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</row>
    <row r="259" spans="9:35"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</row>
    <row r="260" spans="9:35"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</row>
    <row r="261" spans="9:35"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</row>
    <row r="262" spans="9:35"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</row>
    <row r="263" spans="9:35"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</row>
    <row r="264" spans="9:35"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</row>
    <row r="265" spans="9:35"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</row>
    <row r="266" spans="9:35"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</row>
    <row r="267" spans="9:35"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</row>
    <row r="268" spans="9:35"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</row>
    <row r="269" spans="9:35"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</row>
    <row r="270" spans="9:35"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</row>
    <row r="271" spans="9:35"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</row>
    <row r="272" spans="9:35"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</row>
    <row r="273" spans="9:35"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</row>
    <row r="274" spans="9:35"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</row>
    <row r="275" spans="9:35"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</row>
    <row r="276" spans="9:35"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</row>
    <row r="277" spans="9:35"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</row>
    <row r="278" spans="9:35"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</row>
    <row r="279" spans="9:35"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</row>
    <row r="280" spans="9:35"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</row>
    <row r="281" spans="9:35"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</row>
    <row r="282" spans="9:35"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</row>
    <row r="283" spans="9:35"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</row>
    <row r="284" spans="9:35"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</row>
    <row r="285" spans="9:35"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</row>
    <row r="286" spans="9:35"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</row>
    <row r="287" spans="9:35"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</row>
    <row r="288" spans="9:35"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</row>
    <row r="289" spans="9:35"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</row>
    <row r="290" spans="9:35"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</row>
    <row r="291" spans="9:35"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</row>
    <row r="292" spans="9:35"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</row>
    <row r="293" spans="9:35"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</row>
    <row r="294" spans="9:35"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</row>
    <row r="295" spans="9:35"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</row>
    <row r="296" spans="9:35"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</row>
    <row r="297" spans="9:35"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</row>
    <row r="298" spans="9:35"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</row>
    <row r="299" spans="9:35"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</row>
    <row r="300" spans="9:35"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</row>
    <row r="301" spans="9:35"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</row>
    <row r="302" spans="9:35"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</row>
    <row r="303" spans="9:35"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</row>
    <row r="304" spans="9:35"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</row>
    <row r="305" spans="9:35"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</row>
    <row r="306" spans="9:35"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</row>
    <row r="307" spans="9:35"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</row>
    <row r="308" spans="9:35"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</row>
    <row r="309" spans="9:35"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</row>
    <row r="310" spans="9:35"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</row>
    <row r="311" spans="9:35"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</row>
    <row r="312" spans="9:35"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</row>
    <row r="313" spans="9:35"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</row>
    <row r="314" spans="9:35"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</row>
    <row r="315" spans="9:35"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</row>
    <row r="316" spans="9:35"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</row>
    <row r="317" spans="9:35"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</row>
    <row r="318" spans="9:35"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</row>
    <row r="319" spans="9:35"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</row>
    <row r="320" spans="9:35"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</row>
    <row r="321" spans="9:35"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</row>
    <row r="322" spans="9:35"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</row>
    <row r="323" spans="9:35"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</row>
    <row r="324" spans="9:35"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</row>
    <row r="325" spans="9:35"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</row>
    <row r="326" spans="9:35"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</row>
    <row r="327" spans="9:35"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</row>
    <row r="328" spans="9:35"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</row>
    <row r="329" spans="9:35"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</row>
    <row r="330" spans="9:35"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</row>
    <row r="331" spans="9:35"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</row>
    <row r="332" spans="9:35"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</row>
    <row r="333" spans="9:35"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</row>
    <row r="334" spans="9:35"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</row>
    <row r="335" spans="9:35"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</row>
    <row r="336" spans="9:35"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</row>
    <row r="337" spans="9:35"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</row>
    <row r="338" spans="9:35"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</row>
    <row r="339" spans="9:35"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</row>
    <row r="340" spans="9:35"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</row>
    <row r="341" spans="9:35"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</row>
    <row r="342" spans="9:35"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</row>
    <row r="343" spans="9:35"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</row>
    <row r="344" spans="9:35"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</row>
    <row r="345" spans="9:35"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</row>
    <row r="346" spans="9:35"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</row>
    <row r="347" spans="9:35"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</row>
    <row r="348" spans="9:35"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</row>
    <row r="349" spans="9:35"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</row>
    <row r="350" spans="9:35"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</row>
    <row r="351" spans="9:35"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</row>
    <row r="352" spans="9:35"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</row>
    <row r="353" spans="9:35"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</row>
    <row r="354" spans="9:35"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</row>
    <row r="355" spans="9:35"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</row>
    <row r="356" spans="9:35"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</row>
    <row r="357" spans="9:35"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</row>
    <row r="358" spans="9:35"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</row>
    <row r="359" spans="9:35"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</row>
    <row r="360" spans="9:35"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</row>
    <row r="361" spans="9:35"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</row>
    <row r="362" spans="9:35"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</row>
    <row r="363" spans="9:35"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</row>
    <row r="364" spans="9:35"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</row>
    <row r="365" spans="9:35"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</row>
    <row r="366" spans="9:35"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</row>
    <row r="367" spans="9:35"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</row>
    <row r="368" spans="9:35"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</row>
    <row r="369" spans="9:35"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</row>
    <row r="370" spans="9:35"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</row>
    <row r="371" spans="9:35"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</row>
    <row r="372" spans="9:35"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</row>
    <row r="373" spans="9:35"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</row>
    <row r="374" spans="9:35"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</row>
    <row r="375" spans="9:35"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</row>
    <row r="376" spans="9:35"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</row>
    <row r="377" spans="9:35"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</row>
    <row r="378" spans="9:35"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</row>
    <row r="379" spans="9:35"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</row>
    <row r="380" spans="9:35"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</row>
    <row r="381" spans="9:35"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</row>
    <row r="382" spans="9:35"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</row>
    <row r="383" spans="9:35"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</row>
    <row r="384" spans="9:35"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</row>
    <row r="385" spans="9:35"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</row>
    <row r="386" spans="9:35"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</row>
    <row r="387" spans="9:35"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</row>
    <row r="388" spans="9:35"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</row>
    <row r="389" spans="9:35"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</row>
    <row r="390" spans="9:35"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</row>
    <row r="391" spans="9:35"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</row>
    <row r="392" spans="9:35"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</row>
    <row r="393" spans="9:35"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</row>
    <row r="394" spans="9:35"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</row>
    <row r="395" spans="9:35"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</row>
    <row r="396" spans="9:35"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</row>
    <row r="397" spans="9:35"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</row>
    <row r="398" spans="9:35"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</row>
    <row r="399" spans="9:35"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</row>
    <row r="400" spans="9:35"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</row>
    <row r="401" spans="9:35"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</row>
    <row r="402" spans="9:35"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</row>
    <row r="403" spans="9:35"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</row>
    <row r="404" spans="9:35"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</row>
    <row r="405" spans="9:35"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</row>
    <row r="406" spans="9:35"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</row>
    <row r="407" spans="9:35"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</row>
    <row r="408" spans="9:35"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</row>
    <row r="409" spans="9:35"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</row>
    <row r="410" spans="9:35"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</row>
    <row r="411" spans="9:35"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  <c r="AH411" s="50"/>
      <c r="AI411" s="50"/>
    </row>
    <row r="412" spans="9:35"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  <c r="AH412" s="50"/>
      <c r="AI412" s="50"/>
    </row>
    <row r="413" spans="9:35"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</row>
    <row r="414" spans="9:35"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</row>
    <row r="415" spans="9:35"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  <c r="AH415" s="50"/>
      <c r="AI415" s="50"/>
    </row>
    <row r="416" spans="9:35"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  <c r="AI416" s="50"/>
    </row>
    <row r="417" spans="9:35"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  <c r="AH417" s="50"/>
      <c r="AI417" s="50"/>
    </row>
    <row r="418" spans="9:35"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  <c r="AB418" s="50"/>
      <c r="AC418" s="50"/>
      <c r="AD418" s="50"/>
      <c r="AE418" s="50"/>
      <c r="AF418" s="50"/>
      <c r="AG418" s="50"/>
      <c r="AH418" s="50"/>
      <c r="AI418" s="50"/>
    </row>
    <row r="419" spans="9:35"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  <c r="AI419" s="50"/>
    </row>
    <row r="420" spans="9:35"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  <c r="AH420" s="50"/>
      <c r="AI420" s="50"/>
    </row>
    <row r="421" spans="9:35"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50"/>
      <c r="AC421" s="50"/>
      <c r="AD421" s="50"/>
      <c r="AE421" s="50"/>
      <c r="AF421" s="50"/>
      <c r="AG421" s="50"/>
      <c r="AH421" s="50"/>
      <c r="AI421" s="50"/>
    </row>
    <row r="422" spans="9:35"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50"/>
      <c r="AC422" s="50"/>
      <c r="AD422" s="50"/>
      <c r="AE422" s="50"/>
      <c r="AF422" s="50"/>
      <c r="AG422" s="50"/>
      <c r="AH422" s="50"/>
      <c r="AI422" s="50"/>
    </row>
    <row r="423" spans="9:35"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50"/>
      <c r="AB423" s="50"/>
      <c r="AC423" s="50"/>
      <c r="AD423" s="50"/>
      <c r="AE423" s="50"/>
      <c r="AF423" s="50"/>
      <c r="AG423" s="50"/>
      <c r="AH423" s="50"/>
      <c r="AI423" s="50"/>
    </row>
    <row r="424" spans="9:35"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50"/>
      <c r="AC424" s="50"/>
      <c r="AD424" s="50"/>
      <c r="AE424" s="50"/>
      <c r="AF424" s="50"/>
      <c r="AG424" s="50"/>
      <c r="AH424" s="50"/>
      <c r="AI424" s="50"/>
    </row>
    <row r="425" spans="9:35"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0"/>
      <c r="AC425" s="50"/>
      <c r="AD425" s="50"/>
      <c r="AE425" s="50"/>
      <c r="AF425" s="50"/>
      <c r="AG425" s="50"/>
      <c r="AH425" s="50"/>
      <c r="AI425" s="50"/>
    </row>
    <row r="426" spans="9:35"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  <c r="AD426" s="50"/>
      <c r="AE426" s="50"/>
      <c r="AF426" s="50"/>
      <c r="AG426" s="50"/>
      <c r="AH426" s="50"/>
      <c r="AI426" s="50"/>
    </row>
    <row r="427" spans="9:35"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  <c r="AI427" s="50"/>
    </row>
    <row r="428" spans="9:35"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  <c r="AH428" s="50"/>
      <c r="AI428" s="50"/>
    </row>
    <row r="429" spans="9:35"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  <c r="AH429" s="50"/>
      <c r="AI429" s="50"/>
    </row>
    <row r="430" spans="9:35"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  <c r="AB430" s="50"/>
      <c r="AC430" s="50"/>
      <c r="AD430" s="50"/>
      <c r="AE430" s="50"/>
      <c r="AF430" s="50"/>
      <c r="AG430" s="50"/>
      <c r="AH430" s="50"/>
      <c r="AI430" s="50"/>
    </row>
    <row r="431" spans="9:35"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  <c r="AH431" s="50"/>
      <c r="AI431" s="50"/>
    </row>
    <row r="432" spans="9:35"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  <c r="AH432" s="50"/>
      <c r="AI432" s="50"/>
    </row>
    <row r="433" spans="9:35"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  <c r="AH433" s="50"/>
      <c r="AI433" s="50"/>
    </row>
    <row r="434" spans="9:35"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  <c r="AG434" s="50"/>
      <c r="AH434" s="50"/>
      <c r="AI434" s="50"/>
    </row>
    <row r="435" spans="9:35"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  <c r="AH435" s="50"/>
      <c r="AI435" s="50"/>
    </row>
    <row r="436" spans="9:35"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  <c r="AG436" s="50"/>
      <c r="AH436" s="50"/>
      <c r="AI436" s="50"/>
    </row>
    <row r="437" spans="9:35"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  <c r="AA437" s="50"/>
      <c r="AB437" s="50"/>
      <c r="AC437" s="50"/>
      <c r="AD437" s="50"/>
      <c r="AE437" s="50"/>
      <c r="AF437" s="50"/>
      <c r="AG437" s="50"/>
      <c r="AH437" s="50"/>
      <c r="AI437" s="50"/>
    </row>
    <row r="438" spans="9:35"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50"/>
      <c r="AB438" s="50"/>
      <c r="AC438" s="50"/>
      <c r="AD438" s="50"/>
      <c r="AE438" s="50"/>
      <c r="AF438" s="50"/>
      <c r="AG438" s="50"/>
      <c r="AH438" s="50"/>
      <c r="AI438" s="50"/>
    </row>
    <row r="439" spans="9:35"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  <c r="AA439" s="50"/>
      <c r="AB439" s="50"/>
      <c r="AC439" s="50"/>
      <c r="AD439" s="50"/>
      <c r="AE439" s="50"/>
      <c r="AF439" s="50"/>
      <c r="AG439" s="50"/>
      <c r="AH439" s="50"/>
      <c r="AI439" s="50"/>
    </row>
    <row r="440" spans="9:35"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  <c r="AG440" s="50"/>
      <c r="AH440" s="50"/>
      <c r="AI440" s="50"/>
    </row>
    <row r="441" spans="9:35"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  <c r="AG441" s="50"/>
      <c r="AH441" s="50"/>
      <c r="AI441" s="50"/>
    </row>
    <row r="442" spans="9:35"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  <c r="AG442" s="50"/>
      <c r="AH442" s="50"/>
      <c r="AI442" s="50"/>
    </row>
    <row r="443" spans="9:35"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  <c r="AA443" s="50"/>
      <c r="AB443" s="50"/>
      <c r="AC443" s="50"/>
      <c r="AD443" s="50"/>
      <c r="AE443" s="50"/>
      <c r="AF443" s="50"/>
      <c r="AG443" s="50"/>
      <c r="AH443" s="50"/>
      <c r="AI443" s="50"/>
    </row>
    <row r="444" spans="9:35"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50"/>
      <c r="AB444" s="50"/>
      <c r="AC444" s="50"/>
      <c r="AD444" s="50"/>
      <c r="AE444" s="50"/>
      <c r="AF444" s="50"/>
      <c r="AG444" s="50"/>
      <c r="AH444" s="50"/>
      <c r="AI444" s="50"/>
    </row>
    <row r="445" spans="9:35"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  <c r="AG445" s="50"/>
      <c r="AH445" s="50"/>
      <c r="AI445" s="50"/>
    </row>
    <row r="446" spans="9:35"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  <c r="AG446" s="50"/>
      <c r="AH446" s="50"/>
      <c r="AI446" s="50"/>
    </row>
    <row r="447" spans="9:35"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  <c r="AH447" s="50"/>
      <c r="AI447" s="50"/>
    </row>
    <row r="448" spans="9:35"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  <c r="AH448" s="50"/>
      <c r="AI448" s="50"/>
    </row>
    <row r="449" spans="9:35"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50"/>
      <c r="AB449" s="50"/>
      <c r="AC449" s="50"/>
      <c r="AD449" s="50"/>
      <c r="AE449" s="50"/>
      <c r="AF449" s="50"/>
      <c r="AG449" s="50"/>
      <c r="AH449" s="50"/>
      <c r="AI449" s="50"/>
    </row>
    <row r="450" spans="9:35"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  <c r="AG450" s="50"/>
      <c r="AH450" s="50"/>
      <c r="AI450" s="50"/>
    </row>
    <row r="451" spans="9:35"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50"/>
      <c r="AH451" s="50"/>
      <c r="AI451" s="50"/>
    </row>
    <row r="452" spans="9:35"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  <c r="AG452" s="50"/>
      <c r="AH452" s="50"/>
      <c r="AI452" s="50"/>
    </row>
    <row r="453" spans="9:35"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  <c r="AG453" s="50"/>
      <c r="AH453" s="50"/>
      <c r="AI453" s="50"/>
    </row>
    <row r="454" spans="9:35"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  <c r="AG454" s="50"/>
      <c r="AH454" s="50"/>
      <c r="AI454" s="50"/>
    </row>
    <row r="455" spans="9:35"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  <c r="AG455" s="50"/>
      <c r="AH455" s="50"/>
      <c r="AI455" s="50"/>
    </row>
    <row r="456" spans="9:35"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  <c r="AG456" s="50"/>
      <c r="AH456" s="50"/>
      <c r="AI456" s="50"/>
    </row>
    <row r="457" spans="9:35"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  <c r="AG457" s="50"/>
      <c r="AH457" s="50"/>
      <c r="AI457" s="50"/>
    </row>
    <row r="458" spans="9:35"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  <c r="AG458" s="50"/>
      <c r="AH458" s="50"/>
      <c r="AI458" s="50"/>
    </row>
    <row r="459" spans="9:35"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  <c r="AG459" s="50"/>
      <c r="AH459" s="50"/>
      <c r="AI459" s="50"/>
    </row>
    <row r="460" spans="9:35"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  <c r="AG460" s="50"/>
      <c r="AH460" s="50"/>
      <c r="AI460" s="50"/>
    </row>
    <row r="461" spans="9:35"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  <c r="AG461" s="50"/>
      <c r="AH461" s="50"/>
      <c r="AI461" s="50"/>
    </row>
    <row r="462" spans="9:35"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  <c r="AG462" s="50"/>
      <c r="AH462" s="50"/>
      <c r="AI462" s="50"/>
    </row>
    <row r="463" spans="9:35"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  <c r="AG463" s="50"/>
      <c r="AH463" s="50"/>
      <c r="AI463" s="50"/>
    </row>
    <row r="464" spans="9:35"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  <c r="AG464" s="50"/>
      <c r="AH464" s="50"/>
      <c r="AI464" s="50"/>
    </row>
    <row r="465" spans="9:35"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  <c r="AG465" s="50"/>
      <c r="AH465" s="50"/>
      <c r="AI465" s="50"/>
    </row>
    <row r="466" spans="9:35"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  <c r="AA466" s="50"/>
      <c r="AB466" s="50"/>
      <c r="AC466" s="50"/>
      <c r="AD466" s="50"/>
      <c r="AE466" s="50"/>
      <c r="AF466" s="50"/>
      <c r="AG466" s="50"/>
      <c r="AH466" s="50"/>
      <c r="AI466" s="50"/>
    </row>
    <row r="467" spans="9:35"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  <c r="AH467" s="50"/>
      <c r="AI467" s="50"/>
    </row>
    <row r="468" spans="9:35"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  <c r="AH468" s="50"/>
      <c r="AI468" s="50"/>
    </row>
    <row r="469" spans="9:35"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  <c r="AH469" s="50"/>
      <c r="AI469" s="50"/>
    </row>
    <row r="470" spans="9:35"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  <c r="AH470" s="50"/>
      <c r="AI470" s="50"/>
    </row>
    <row r="471" spans="9:35"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  <c r="AH471" s="50"/>
      <c r="AI471" s="50"/>
    </row>
    <row r="472" spans="9:35"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  <c r="AH472" s="50"/>
      <c r="AI472" s="50"/>
    </row>
    <row r="473" spans="9:35"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  <c r="AH473" s="50"/>
      <c r="AI473" s="50"/>
    </row>
    <row r="474" spans="9:35"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  <c r="AI474" s="50"/>
    </row>
    <row r="475" spans="9:35"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  <c r="AH475" s="50"/>
      <c r="AI475" s="50"/>
    </row>
    <row r="476" spans="9:35"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  <c r="AI476" s="50"/>
    </row>
    <row r="477" spans="9:35"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  <c r="AA477" s="50"/>
      <c r="AB477" s="50"/>
      <c r="AC477" s="50"/>
      <c r="AD477" s="50"/>
      <c r="AE477" s="50"/>
      <c r="AF477" s="50"/>
      <c r="AG477" s="50"/>
      <c r="AH477" s="50"/>
      <c r="AI477" s="50"/>
    </row>
    <row r="478" spans="9:35"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G478" s="50"/>
      <c r="AH478" s="50"/>
      <c r="AI478" s="50"/>
    </row>
    <row r="479" spans="9:35"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  <c r="AH479" s="50"/>
      <c r="AI479" s="50"/>
    </row>
    <row r="480" spans="9:35"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  <c r="AH480" s="50"/>
      <c r="AI480" s="50"/>
    </row>
    <row r="481" spans="9:35"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  <c r="AH481" s="50"/>
      <c r="AI481" s="50"/>
    </row>
    <row r="482" spans="9:35"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  <c r="AH482" s="50"/>
      <c r="AI482" s="50"/>
    </row>
    <row r="483" spans="9:35"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  <c r="AA483" s="50"/>
      <c r="AB483" s="50"/>
      <c r="AC483" s="50"/>
      <c r="AD483" s="50"/>
      <c r="AE483" s="50"/>
      <c r="AF483" s="50"/>
      <c r="AG483" s="50"/>
      <c r="AH483" s="50"/>
      <c r="AI483" s="50"/>
    </row>
    <row r="484" spans="9:35"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  <c r="AG484" s="50"/>
      <c r="AH484" s="50"/>
      <c r="AI484" s="50"/>
    </row>
    <row r="485" spans="9:35"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  <c r="AA485" s="50"/>
      <c r="AB485" s="50"/>
      <c r="AC485" s="50"/>
      <c r="AD485" s="50"/>
      <c r="AE485" s="50"/>
      <c r="AF485" s="50"/>
      <c r="AG485" s="50"/>
      <c r="AH485" s="50"/>
      <c r="AI485" s="50"/>
    </row>
    <row r="486" spans="9:35"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  <c r="AH486" s="50"/>
      <c r="AI486" s="50"/>
    </row>
    <row r="487" spans="9:35"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  <c r="AH487" s="50"/>
      <c r="AI487" s="50"/>
    </row>
    <row r="488" spans="9:35"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  <c r="AH488" s="50"/>
      <c r="AI488" s="50"/>
    </row>
    <row r="489" spans="9:35"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  <c r="AH489" s="50"/>
      <c r="AI489" s="50"/>
    </row>
    <row r="490" spans="9:35"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  <c r="AH490" s="50"/>
      <c r="AI490" s="50"/>
    </row>
    <row r="491" spans="9:35"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  <c r="AH491" s="50"/>
      <c r="AI491" s="50"/>
    </row>
    <row r="492" spans="9:35"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  <c r="AH492" s="50"/>
      <c r="AI492" s="50"/>
    </row>
    <row r="493" spans="9:35"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  <c r="AH493" s="50"/>
      <c r="AI493" s="50"/>
    </row>
    <row r="494" spans="9:35"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  <c r="AH494" s="50"/>
      <c r="AI494" s="50"/>
    </row>
    <row r="495" spans="9:35"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  <c r="AH495" s="50"/>
      <c r="AI495" s="50"/>
    </row>
    <row r="496" spans="9:35"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  <c r="AH496" s="50"/>
      <c r="AI496" s="50"/>
    </row>
    <row r="497" spans="9:35"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  <c r="AH497" s="50"/>
      <c r="AI497" s="50"/>
    </row>
    <row r="498" spans="9:35"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  <c r="AH498" s="50"/>
      <c r="AI498" s="50"/>
    </row>
    <row r="499" spans="9:35"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  <c r="AH499" s="50"/>
      <c r="AI499" s="50"/>
    </row>
    <row r="500" spans="9:35"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  <c r="AH500" s="50"/>
      <c r="AI500" s="50"/>
    </row>
    <row r="501" spans="9:35"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  <c r="AH501" s="50"/>
      <c r="AI501" s="50"/>
    </row>
    <row r="502" spans="9:35"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  <c r="AH502" s="50"/>
      <c r="AI502" s="50"/>
    </row>
    <row r="503" spans="9:35"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  <c r="AH503" s="50"/>
      <c r="AI503" s="50"/>
    </row>
    <row r="504" spans="9:35"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  <c r="AH504" s="50"/>
      <c r="AI504" s="50"/>
    </row>
    <row r="505" spans="9:35"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  <c r="AG505" s="50"/>
      <c r="AH505" s="50"/>
      <c r="AI505" s="50"/>
    </row>
    <row r="506" spans="9:35"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  <c r="AG506" s="50"/>
      <c r="AH506" s="50"/>
      <c r="AI506" s="50"/>
    </row>
    <row r="507" spans="9:35"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  <c r="AG507" s="50"/>
      <c r="AH507" s="50"/>
      <c r="AI507" s="50"/>
    </row>
    <row r="508" spans="9:35"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  <c r="AG508" s="50"/>
      <c r="AH508" s="50"/>
      <c r="AI508" s="50"/>
    </row>
    <row r="509" spans="9:35"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  <c r="AA509" s="50"/>
      <c r="AB509" s="50"/>
      <c r="AC509" s="50"/>
      <c r="AD509" s="50"/>
      <c r="AE509" s="50"/>
      <c r="AF509" s="50"/>
      <c r="AG509" s="50"/>
      <c r="AH509" s="50"/>
      <c r="AI509" s="50"/>
    </row>
    <row r="510" spans="9:35"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  <c r="AA510" s="50"/>
      <c r="AB510" s="50"/>
      <c r="AC510" s="50"/>
      <c r="AD510" s="50"/>
      <c r="AE510" s="50"/>
      <c r="AF510" s="50"/>
      <c r="AG510" s="50"/>
      <c r="AH510" s="50"/>
      <c r="AI510" s="50"/>
    </row>
    <row r="511" spans="9:35"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50"/>
      <c r="AH511" s="50"/>
      <c r="AI511" s="50"/>
    </row>
    <row r="512" spans="9:35"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  <c r="AG512" s="50"/>
      <c r="AH512" s="50"/>
      <c r="AI512" s="50"/>
    </row>
    <row r="513" spans="9:35"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  <c r="AG513" s="50"/>
      <c r="AH513" s="50"/>
      <c r="AI513" s="50"/>
    </row>
    <row r="514" spans="9:35"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  <c r="AG514" s="50"/>
      <c r="AH514" s="50"/>
      <c r="AI514" s="50"/>
    </row>
    <row r="515" spans="9:35"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  <c r="AG515" s="50"/>
      <c r="AH515" s="50"/>
      <c r="AI515" s="50"/>
    </row>
    <row r="516" spans="9:35"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  <c r="AA516" s="50"/>
      <c r="AB516" s="50"/>
      <c r="AC516" s="50"/>
      <c r="AD516" s="50"/>
      <c r="AE516" s="50"/>
      <c r="AF516" s="50"/>
      <c r="AG516" s="50"/>
      <c r="AH516" s="50"/>
      <c r="AI516" s="50"/>
    </row>
    <row r="517" spans="9:35"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  <c r="AA517" s="50"/>
      <c r="AB517" s="50"/>
      <c r="AC517" s="50"/>
      <c r="AD517" s="50"/>
      <c r="AE517" s="50"/>
      <c r="AF517" s="50"/>
      <c r="AG517" s="50"/>
      <c r="AH517" s="50"/>
      <c r="AI517" s="50"/>
    </row>
    <row r="518" spans="9:35"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  <c r="AG518" s="50"/>
      <c r="AH518" s="50"/>
      <c r="AI518" s="50"/>
    </row>
    <row r="519" spans="9:35"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  <c r="AA519" s="50"/>
      <c r="AB519" s="50"/>
      <c r="AC519" s="50"/>
      <c r="AD519" s="50"/>
      <c r="AE519" s="50"/>
      <c r="AF519" s="50"/>
      <c r="AG519" s="50"/>
      <c r="AH519" s="50"/>
      <c r="AI519" s="50"/>
    </row>
    <row r="520" spans="9:35"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  <c r="AA520" s="50"/>
      <c r="AB520" s="50"/>
      <c r="AC520" s="50"/>
      <c r="AD520" s="50"/>
      <c r="AE520" s="50"/>
      <c r="AF520" s="50"/>
      <c r="AG520" s="50"/>
      <c r="AH520" s="50"/>
      <c r="AI520" s="50"/>
    </row>
    <row r="521" spans="9:35"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  <c r="AA521" s="50"/>
      <c r="AB521" s="50"/>
      <c r="AC521" s="50"/>
      <c r="AD521" s="50"/>
      <c r="AE521" s="50"/>
      <c r="AF521" s="50"/>
      <c r="AG521" s="50"/>
      <c r="AH521" s="50"/>
      <c r="AI521" s="50"/>
    </row>
    <row r="522" spans="9:35"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  <c r="AA522" s="50"/>
      <c r="AB522" s="50"/>
      <c r="AC522" s="50"/>
      <c r="AD522" s="50"/>
      <c r="AE522" s="50"/>
      <c r="AF522" s="50"/>
      <c r="AG522" s="50"/>
      <c r="AH522" s="50"/>
      <c r="AI522" s="50"/>
    </row>
    <row r="523" spans="9:35"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  <c r="AG523" s="50"/>
      <c r="AH523" s="50"/>
      <c r="AI523" s="50"/>
    </row>
    <row r="524" spans="9:35"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  <c r="AA524" s="50"/>
      <c r="AB524" s="50"/>
      <c r="AC524" s="50"/>
      <c r="AD524" s="50"/>
      <c r="AE524" s="50"/>
      <c r="AF524" s="50"/>
      <c r="AG524" s="50"/>
      <c r="AH524" s="50"/>
      <c r="AI524" s="50"/>
    </row>
    <row r="525" spans="9:35"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  <c r="AA525" s="50"/>
      <c r="AB525" s="50"/>
      <c r="AC525" s="50"/>
      <c r="AD525" s="50"/>
      <c r="AE525" s="50"/>
      <c r="AF525" s="50"/>
      <c r="AG525" s="50"/>
      <c r="AH525" s="50"/>
      <c r="AI525" s="50"/>
    </row>
    <row r="526" spans="9:35"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  <c r="AA526" s="50"/>
      <c r="AB526" s="50"/>
      <c r="AC526" s="50"/>
      <c r="AD526" s="50"/>
      <c r="AE526" s="50"/>
      <c r="AF526" s="50"/>
      <c r="AG526" s="50"/>
      <c r="AH526" s="50"/>
      <c r="AI526" s="50"/>
    </row>
    <row r="527" spans="9:35"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  <c r="AA527" s="50"/>
      <c r="AB527" s="50"/>
      <c r="AC527" s="50"/>
      <c r="AD527" s="50"/>
      <c r="AE527" s="50"/>
      <c r="AF527" s="50"/>
      <c r="AG527" s="50"/>
      <c r="AH527" s="50"/>
      <c r="AI527" s="50"/>
    </row>
    <row r="528" spans="9:35"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  <c r="AG528" s="50"/>
      <c r="AH528" s="50"/>
      <c r="AI528" s="50"/>
    </row>
    <row r="529" spans="9:35"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  <c r="AG529" s="50"/>
      <c r="AH529" s="50"/>
      <c r="AI529" s="50"/>
    </row>
    <row r="530" spans="9:35"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  <c r="AG530" s="50"/>
      <c r="AH530" s="50"/>
      <c r="AI530" s="50"/>
    </row>
    <row r="531" spans="9:35"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  <c r="AG531" s="50"/>
      <c r="AH531" s="50"/>
      <c r="AI531" s="50"/>
    </row>
    <row r="532" spans="9:35"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  <c r="AA532" s="50"/>
      <c r="AB532" s="50"/>
      <c r="AC532" s="50"/>
      <c r="AD532" s="50"/>
      <c r="AE532" s="50"/>
      <c r="AF532" s="50"/>
      <c r="AG532" s="50"/>
      <c r="AH532" s="50"/>
      <c r="AI532" s="50"/>
    </row>
    <row r="533" spans="9:35"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  <c r="AA533" s="50"/>
      <c r="AB533" s="50"/>
      <c r="AC533" s="50"/>
      <c r="AD533" s="50"/>
      <c r="AE533" s="50"/>
      <c r="AF533" s="50"/>
      <c r="AG533" s="50"/>
      <c r="AH533" s="50"/>
      <c r="AI533" s="50"/>
    </row>
    <row r="534" spans="9:35"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  <c r="AG534" s="50"/>
      <c r="AH534" s="50"/>
      <c r="AI534" s="50"/>
    </row>
    <row r="535" spans="9:35"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  <c r="AA535" s="50"/>
      <c r="AB535" s="50"/>
      <c r="AC535" s="50"/>
      <c r="AD535" s="50"/>
      <c r="AE535" s="50"/>
      <c r="AF535" s="50"/>
      <c r="AG535" s="50"/>
      <c r="AH535" s="50"/>
      <c r="AI535" s="50"/>
    </row>
    <row r="536" spans="9:35"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  <c r="AA536" s="50"/>
      <c r="AB536" s="50"/>
      <c r="AC536" s="50"/>
      <c r="AD536" s="50"/>
      <c r="AE536" s="50"/>
      <c r="AF536" s="50"/>
      <c r="AG536" s="50"/>
      <c r="AH536" s="50"/>
      <c r="AI536" s="50"/>
    </row>
    <row r="537" spans="9:35"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G537" s="50"/>
      <c r="AH537" s="50"/>
      <c r="AI537" s="50"/>
    </row>
    <row r="538" spans="9:35"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  <c r="AA538" s="50"/>
      <c r="AB538" s="50"/>
      <c r="AC538" s="50"/>
      <c r="AD538" s="50"/>
      <c r="AE538" s="50"/>
      <c r="AF538" s="50"/>
      <c r="AG538" s="50"/>
      <c r="AH538" s="50"/>
      <c r="AI538" s="50"/>
    </row>
    <row r="539" spans="9:35"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  <c r="AA539" s="50"/>
      <c r="AB539" s="50"/>
      <c r="AC539" s="50"/>
      <c r="AD539" s="50"/>
      <c r="AE539" s="50"/>
      <c r="AF539" s="50"/>
      <c r="AG539" s="50"/>
      <c r="AH539" s="50"/>
      <c r="AI539" s="50"/>
    </row>
    <row r="540" spans="9:35"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  <c r="AA540" s="50"/>
      <c r="AB540" s="50"/>
      <c r="AC540" s="50"/>
      <c r="AD540" s="50"/>
      <c r="AE540" s="50"/>
      <c r="AF540" s="50"/>
      <c r="AG540" s="50"/>
      <c r="AH540" s="50"/>
      <c r="AI540" s="50"/>
    </row>
    <row r="541" spans="9:35"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  <c r="AA541" s="50"/>
      <c r="AB541" s="50"/>
      <c r="AC541" s="50"/>
      <c r="AD541" s="50"/>
      <c r="AE541" s="50"/>
      <c r="AF541" s="50"/>
      <c r="AG541" s="50"/>
      <c r="AH541" s="50"/>
      <c r="AI541" s="50"/>
    </row>
    <row r="542" spans="9:35"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  <c r="AA542" s="50"/>
      <c r="AB542" s="50"/>
      <c r="AC542" s="50"/>
      <c r="AD542" s="50"/>
      <c r="AE542" s="50"/>
      <c r="AF542" s="50"/>
      <c r="AG542" s="50"/>
      <c r="AH542" s="50"/>
      <c r="AI542" s="50"/>
    </row>
    <row r="543" spans="9:35"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  <c r="AA543" s="50"/>
      <c r="AB543" s="50"/>
      <c r="AC543" s="50"/>
      <c r="AD543" s="50"/>
      <c r="AE543" s="50"/>
      <c r="AF543" s="50"/>
      <c r="AG543" s="50"/>
      <c r="AH543" s="50"/>
      <c r="AI543" s="50"/>
    </row>
    <row r="544" spans="9:35"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</row>
    <row r="545" spans="9:35"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  <c r="AA545" s="50"/>
      <c r="AB545" s="50"/>
      <c r="AC545" s="50"/>
      <c r="AD545" s="50"/>
      <c r="AE545" s="50"/>
      <c r="AF545" s="50"/>
      <c r="AG545" s="50"/>
      <c r="AH545" s="50"/>
      <c r="AI545" s="50"/>
    </row>
    <row r="546" spans="9:35"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  <c r="AA546" s="50"/>
      <c r="AB546" s="50"/>
      <c r="AC546" s="50"/>
      <c r="AD546" s="50"/>
      <c r="AE546" s="50"/>
      <c r="AF546" s="50"/>
      <c r="AG546" s="50"/>
      <c r="AH546" s="50"/>
      <c r="AI546" s="50"/>
    </row>
    <row r="547" spans="9:35"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  <c r="AA547" s="50"/>
      <c r="AB547" s="50"/>
      <c r="AC547" s="50"/>
      <c r="AD547" s="50"/>
      <c r="AE547" s="50"/>
      <c r="AF547" s="50"/>
      <c r="AG547" s="50"/>
      <c r="AH547" s="50"/>
      <c r="AI547" s="50"/>
    </row>
    <row r="548" spans="9:35"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50"/>
      <c r="AH548" s="50"/>
      <c r="AI548" s="50"/>
    </row>
    <row r="549" spans="9:35"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  <c r="AA549" s="50"/>
      <c r="AB549" s="50"/>
      <c r="AC549" s="50"/>
      <c r="AD549" s="50"/>
      <c r="AE549" s="50"/>
      <c r="AF549" s="50"/>
      <c r="AG549" s="50"/>
      <c r="AH549" s="50"/>
      <c r="AI549" s="50"/>
    </row>
    <row r="550" spans="9:35"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  <c r="AA550" s="50"/>
      <c r="AB550" s="50"/>
      <c r="AC550" s="50"/>
      <c r="AD550" s="50"/>
      <c r="AE550" s="50"/>
      <c r="AF550" s="50"/>
      <c r="AG550" s="50"/>
      <c r="AH550" s="50"/>
      <c r="AI550" s="50"/>
    </row>
    <row r="551" spans="9:35"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50"/>
      <c r="AH551" s="50"/>
      <c r="AI551" s="50"/>
    </row>
    <row r="552" spans="9:35"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  <c r="AA552" s="50"/>
      <c r="AB552" s="50"/>
      <c r="AC552" s="50"/>
      <c r="AD552" s="50"/>
      <c r="AE552" s="50"/>
      <c r="AF552" s="50"/>
      <c r="AG552" s="50"/>
      <c r="AH552" s="50"/>
      <c r="AI552" s="50"/>
    </row>
    <row r="553" spans="9:35"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50"/>
      <c r="AH553" s="50"/>
      <c r="AI553" s="50"/>
    </row>
    <row r="554" spans="9:35"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  <c r="AA554" s="50"/>
      <c r="AB554" s="50"/>
      <c r="AC554" s="50"/>
      <c r="AD554" s="50"/>
      <c r="AE554" s="50"/>
      <c r="AF554" s="50"/>
      <c r="AG554" s="50"/>
      <c r="AH554" s="50"/>
      <c r="AI554" s="50"/>
    </row>
    <row r="555" spans="9:35"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  <c r="AA555" s="50"/>
      <c r="AB555" s="50"/>
      <c r="AC555" s="50"/>
      <c r="AD555" s="50"/>
      <c r="AE555" s="50"/>
      <c r="AF555" s="50"/>
      <c r="AG555" s="50"/>
      <c r="AH555" s="50"/>
      <c r="AI555" s="50"/>
    </row>
    <row r="556" spans="9:35"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  <c r="AG556" s="50"/>
      <c r="AH556" s="50"/>
      <c r="AI556" s="50"/>
    </row>
    <row r="557" spans="9:35"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  <c r="AG557" s="50"/>
      <c r="AH557" s="50"/>
      <c r="AI557" s="50"/>
    </row>
    <row r="558" spans="9:35"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  <c r="AG558" s="50"/>
      <c r="AH558" s="50"/>
      <c r="AI558" s="50"/>
    </row>
    <row r="559" spans="9:35"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  <c r="AA559" s="50"/>
      <c r="AB559" s="50"/>
      <c r="AC559" s="50"/>
      <c r="AD559" s="50"/>
      <c r="AE559" s="50"/>
      <c r="AF559" s="50"/>
      <c r="AG559" s="50"/>
      <c r="AH559" s="50"/>
      <c r="AI559" s="50"/>
    </row>
    <row r="560" spans="9:35"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  <c r="AA560" s="50"/>
      <c r="AB560" s="50"/>
      <c r="AC560" s="50"/>
      <c r="AD560" s="50"/>
      <c r="AE560" s="50"/>
      <c r="AF560" s="50"/>
      <c r="AG560" s="50"/>
      <c r="AH560" s="50"/>
      <c r="AI560" s="50"/>
    </row>
    <row r="561" spans="9:35"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  <c r="AG561" s="50"/>
      <c r="AH561" s="50"/>
      <c r="AI561" s="50"/>
    </row>
    <row r="562" spans="9:35"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  <c r="AA562" s="50"/>
      <c r="AB562" s="50"/>
      <c r="AC562" s="50"/>
      <c r="AD562" s="50"/>
      <c r="AE562" s="50"/>
      <c r="AF562" s="50"/>
      <c r="AG562" s="50"/>
      <c r="AH562" s="50"/>
      <c r="AI562" s="50"/>
    </row>
    <row r="563" spans="9:35"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  <c r="AG563" s="50"/>
      <c r="AH563" s="50"/>
      <c r="AI563" s="50"/>
    </row>
    <row r="564" spans="9:35"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  <c r="AG564" s="50"/>
      <c r="AH564" s="50"/>
      <c r="AI564" s="50"/>
    </row>
    <row r="565" spans="9:35"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  <c r="AA565" s="50"/>
      <c r="AB565" s="50"/>
      <c r="AC565" s="50"/>
      <c r="AD565" s="50"/>
      <c r="AE565" s="50"/>
      <c r="AF565" s="50"/>
      <c r="AG565" s="50"/>
      <c r="AH565" s="50"/>
      <c r="AI565" s="50"/>
    </row>
    <row r="566" spans="9:35"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  <c r="AG566" s="50"/>
      <c r="AH566" s="50"/>
      <c r="AI566" s="50"/>
    </row>
    <row r="567" spans="9:35"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  <c r="AG567" s="50"/>
      <c r="AH567" s="50"/>
      <c r="AI567" s="50"/>
    </row>
    <row r="568" spans="9:35"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  <c r="AG568" s="50"/>
      <c r="AH568" s="50"/>
      <c r="AI568" s="50"/>
    </row>
    <row r="569" spans="9:35"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  <c r="AA569" s="50"/>
      <c r="AB569" s="50"/>
      <c r="AC569" s="50"/>
      <c r="AD569" s="50"/>
      <c r="AE569" s="50"/>
      <c r="AF569" s="50"/>
      <c r="AG569" s="50"/>
      <c r="AH569" s="50"/>
      <c r="AI569" s="50"/>
    </row>
    <row r="570" spans="9:35"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  <c r="AA570" s="50"/>
      <c r="AB570" s="50"/>
      <c r="AC570" s="50"/>
      <c r="AD570" s="50"/>
      <c r="AE570" s="50"/>
      <c r="AF570" s="50"/>
      <c r="AG570" s="50"/>
      <c r="AH570" s="50"/>
      <c r="AI570" s="50"/>
    </row>
    <row r="571" spans="9:35"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  <c r="AA571" s="50"/>
      <c r="AB571" s="50"/>
      <c r="AC571" s="50"/>
      <c r="AD571" s="50"/>
      <c r="AE571" s="50"/>
      <c r="AF571" s="50"/>
      <c r="AG571" s="50"/>
      <c r="AH571" s="50"/>
      <c r="AI571" s="50"/>
    </row>
    <row r="572" spans="9:35"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  <c r="AA572" s="50"/>
      <c r="AB572" s="50"/>
      <c r="AC572" s="50"/>
      <c r="AD572" s="50"/>
      <c r="AE572" s="50"/>
      <c r="AF572" s="50"/>
      <c r="AG572" s="50"/>
      <c r="AH572" s="50"/>
      <c r="AI572" s="50"/>
    </row>
    <row r="573" spans="9:35"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  <c r="AA573" s="50"/>
      <c r="AB573" s="50"/>
      <c r="AC573" s="50"/>
      <c r="AD573" s="50"/>
      <c r="AE573" s="50"/>
      <c r="AF573" s="50"/>
      <c r="AG573" s="50"/>
      <c r="AH573" s="50"/>
      <c r="AI573" s="50"/>
    </row>
    <row r="574" spans="9:35"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  <c r="AG574" s="50"/>
      <c r="AH574" s="50"/>
      <c r="AI574" s="50"/>
    </row>
    <row r="575" spans="9:35"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  <c r="AG575" s="50"/>
      <c r="AH575" s="50"/>
      <c r="AI575" s="50"/>
    </row>
    <row r="576" spans="9:35"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  <c r="AA576" s="50"/>
      <c r="AB576" s="50"/>
      <c r="AC576" s="50"/>
      <c r="AD576" s="50"/>
      <c r="AE576" s="50"/>
      <c r="AF576" s="50"/>
      <c r="AG576" s="50"/>
      <c r="AH576" s="50"/>
      <c r="AI576" s="50"/>
    </row>
    <row r="577" spans="9:35"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  <c r="AG577" s="50"/>
      <c r="AH577" s="50"/>
      <c r="AI577" s="50"/>
    </row>
    <row r="578" spans="9:35"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  <c r="AA578" s="50"/>
      <c r="AB578" s="50"/>
      <c r="AC578" s="50"/>
      <c r="AD578" s="50"/>
      <c r="AE578" s="50"/>
      <c r="AF578" s="50"/>
      <c r="AG578" s="50"/>
      <c r="AH578" s="50"/>
      <c r="AI578" s="50"/>
    </row>
    <row r="579" spans="9:35"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  <c r="AA579" s="50"/>
      <c r="AB579" s="50"/>
      <c r="AC579" s="50"/>
      <c r="AD579" s="50"/>
      <c r="AE579" s="50"/>
      <c r="AF579" s="50"/>
      <c r="AG579" s="50"/>
      <c r="AH579" s="50"/>
      <c r="AI579" s="50"/>
    </row>
    <row r="580" spans="9:35"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  <c r="AA580" s="50"/>
      <c r="AB580" s="50"/>
      <c r="AC580" s="50"/>
      <c r="AD580" s="50"/>
      <c r="AE580" s="50"/>
      <c r="AF580" s="50"/>
      <c r="AG580" s="50"/>
      <c r="AH580" s="50"/>
      <c r="AI580" s="50"/>
    </row>
    <row r="581" spans="9:35"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  <c r="AA581" s="50"/>
      <c r="AB581" s="50"/>
      <c r="AC581" s="50"/>
      <c r="AD581" s="50"/>
      <c r="AE581" s="50"/>
      <c r="AF581" s="50"/>
      <c r="AG581" s="50"/>
      <c r="AH581" s="50"/>
      <c r="AI581" s="50"/>
    </row>
    <row r="582" spans="9:35"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  <c r="AA582" s="50"/>
      <c r="AB582" s="50"/>
      <c r="AC582" s="50"/>
      <c r="AD582" s="50"/>
      <c r="AE582" s="50"/>
      <c r="AF582" s="50"/>
      <c r="AG582" s="50"/>
      <c r="AH582" s="50"/>
      <c r="AI582" s="50"/>
    </row>
    <row r="583" spans="9:35"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  <c r="AA583" s="50"/>
      <c r="AB583" s="50"/>
      <c r="AC583" s="50"/>
      <c r="AD583" s="50"/>
      <c r="AE583" s="50"/>
      <c r="AF583" s="50"/>
      <c r="AG583" s="50"/>
      <c r="AH583" s="50"/>
      <c r="AI583" s="50"/>
    </row>
    <row r="584" spans="9:35"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  <c r="AA584" s="50"/>
      <c r="AB584" s="50"/>
      <c r="AC584" s="50"/>
      <c r="AD584" s="50"/>
      <c r="AE584" s="50"/>
      <c r="AF584" s="50"/>
      <c r="AG584" s="50"/>
      <c r="AH584" s="50"/>
      <c r="AI584" s="50"/>
    </row>
    <row r="585" spans="9:35"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  <c r="AA585" s="50"/>
      <c r="AB585" s="50"/>
      <c r="AC585" s="50"/>
      <c r="AD585" s="50"/>
      <c r="AE585" s="50"/>
      <c r="AF585" s="50"/>
      <c r="AG585" s="50"/>
      <c r="AH585" s="50"/>
      <c r="AI585" s="50"/>
    </row>
    <row r="586" spans="9:35"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  <c r="AA586" s="50"/>
      <c r="AB586" s="50"/>
      <c r="AC586" s="50"/>
      <c r="AD586" s="50"/>
      <c r="AE586" s="50"/>
      <c r="AF586" s="50"/>
      <c r="AG586" s="50"/>
      <c r="AH586" s="50"/>
      <c r="AI586" s="50"/>
    </row>
    <row r="587" spans="9:35"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  <c r="AA587" s="50"/>
      <c r="AB587" s="50"/>
      <c r="AC587" s="50"/>
      <c r="AD587" s="50"/>
      <c r="AE587" s="50"/>
      <c r="AF587" s="50"/>
      <c r="AG587" s="50"/>
      <c r="AH587" s="50"/>
      <c r="AI587" s="50"/>
    </row>
    <row r="588" spans="9:35"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  <c r="AA588" s="50"/>
      <c r="AB588" s="50"/>
      <c r="AC588" s="50"/>
      <c r="AD588" s="50"/>
      <c r="AE588" s="50"/>
      <c r="AF588" s="50"/>
      <c r="AG588" s="50"/>
      <c r="AH588" s="50"/>
      <c r="AI588" s="50"/>
    </row>
    <row r="589" spans="9:35"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  <c r="AA589" s="50"/>
      <c r="AB589" s="50"/>
      <c r="AC589" s="50"/>
      <c r="AD589" s="50"/>
      <c r="AE589" s="50"/>
      <c r="AF589" s="50"/>
      <c r="AG589" s="50"/>
      <c r="AH589" s="50"/>
      <c r="AI589" s="50"/>
    </row>
    <row r="590" spans="9:35"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  <c r="AA590" s="50"/>
      <c r="AB590" s="50"/>
      <c r="AC590" s="50"/>
      <c r="AD590" s="50"/>
      <c r="AE590" s="50"/>
      <c r="AF590" s="50"/>
      <c r="AG590" s="50"/>
      <c r="AH590" s="50"/>
      <c r="AI590" s="50"/>
    </row>
    <row r="591" spans="9:35"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  <c r="AA591" s="50"/>
      <c r="AB591" s="50"/>
      <c r="AC591" s="50"/>
      <c r="AD591" s="50"/>
      <c r="AE591" s="50"/>
      <c r="AF591" s="50"/>
      <c r="AG591" s="50"/>
      <c r="AH591" s="50"/>
      <c r="AI591" s="50"/>
    </row>
    <row r="592" spans="9:35"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  <c r="AA592" s="50"/>
      <c r="AB592" s="50"/>
      <c r="AC592" s="50"/>
      <c r="AD592" s="50"/>
      <c r="AE592" s="50"/>
      <c r="AF592" s="50"/>
      <c r="AG592" s="50"/>
      <c r="AH592" s="50"/>
      <c r="AI592" s="50"/>
    </row>
    <row r="593" spans="9:35"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  <c r="AA593" s="50"/>
      <c r="AB593" s="50"/>
      <c r="AC593" s="50"/>
      <c r="AD593" s="50"/>
      <c r="AE593" s="50"/>
      <c r="AF593" s="50"/>
      <c r="AG593" s="50"/>
      <c r="AH593" s="50"/>
      <c r="AI593" s="50"/>
    </row>
    <row r="594" spans="9:35"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  <c r="AA594" s="50"/>
      <c r="AB594" s="50"/>
      <c r="AC594" s="50"/>
      <c r="AD594" s="50"/>
      <c r="AE594" s="50"/>
      <c r="AF594" s="50"/>
      <c r="AG594" s="50"/>
      <c r="AH594" s="50"/>
      <c r="AI594" s="50"/>
    </row>
    <row r="595" spans="9:35"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  <c r="AA595" s="50"/>
      <c r="AB595" s="50"/>
      <c r="AC595" s="50"/>
      <c r="AD595" s="50"/>
      <c r="AE595" s="50"/>
      <c r="AF595" s="50"/>
      <c r="AG595" s="50"/>
      <c r="AH595" s="50"/>
      <c r="AI595" s="50"/>
    </row>
    <row r="596" spans="9:35"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  <c r="AA596" s="50"/>
      <c r="AB596" s="50"/>
      <c r="AC596" s="50"/>
      <c r="AD596" s="50"/>
      <c r="AE596" s="50"/>
      <c r="AF596" s="50"/>
      <c r="AG596" s="50"/>
      <c r="AH596" s="50"/>
      <c r="AI596" s="50"/>
    </row>
    <row r="597" spans="9:35"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  <c r="AA597" s="50"/>
      <c r="AB597" s="50"/>
      <c r="AC597" s="50"/>
      <c r="AD597" s="50"/>
      <c r="AE597" s="50"/>
      <c r="AF597" s="50"/>
      <c r="AG597" s="50"/>
      <c r="AH597" s="50"/>
      <c r="AI597" s="50"/>
    </row>
    <row r="598" spans="9:35"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  <c r="AA598" s="50"/>
      <c r="AB598" s="50"/>
      <c r="AC598" s="50"/>
      <c r="AD598" s="50"/>
      <c r="AE598" s="50"/>
      <c r="AF598" s="50"/>
      <c r="AG598" s="50"/>
      <c r="AH598" s="50"/>
      <c r="AI598" s="50"/>
    </row>
    <row r="599" spans="9:35"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  <c r="AA599" s="50"/>
      <c r="AB599" s="50"/>
      <c r="AC599" s="50"/>
      <c r="AD599" s="50"/>
      <c r="AE599" s="50"/>
      <c r="AF599" s="50"/>
      <c r="AG599" s="50"/>
      <c r="AH599" s="50"/>
      <c r="AI599" s="50"/>
    </row>
    <row r="600" spans="9:35"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  <c r="AA600" s="50"/>
      <c r="AB600" s="50"/>
      <c r="AC600" s="50"/>
      <c r="AD600" s="50"/>
      <c r="AE600" s="50"/>
      <c r="AF600" s="50"/>
      <c r="AG600" s="50"/>
      <c r="AH600" s="50"/>
      <c r="AI600" s="50"/>
    </row>
    <row r="601" spans="9:35"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  <c r="AA601" s="50"/>
      <c r="AB601" s="50"/>
      <c r="AC601" s="50"/>
      <c r="AD601" s="50"/>
      <c r="AE601" s="50"/>
      <c r="AF601" s="50"/>
      <c r="AG601" s="50"/>
      <c r="AH601" s="50"/>
      <c r="AI601" s="50"/>
    </row>
    <row r="602" spans="9:35"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  <c r="AA602" s="50"/>
      <c r="AB602" s="50"/>
      <c r="AC602" s="50"/>
      <c r="AD602" s="50"/>
      <c r="AE602" s="50"/>
      <c r="AF602" s="50"/>
      <c r="AG602" s="50"/>
      <c r="AH602" s="50"/>
      <c r="AI602" s="50"/>
    </row>
    <row r="603" spans="9:35"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  <c r="AA603" s="50"/>
      <c r="AB603" s="50"/>
      <c r="AC603" s="50"/>
      <c r="AD603" s="50"/>
      <c r="AE603" s="50"/>
      <c r="AF603" s="50"/>
      <c r="AG603" s="50"/>
      <c r="AH603" s="50"/>
      <c r="AI603" s="50"/>
    </row>
    <row r="604" spans="9:35"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  <c r="AA604" s="50"/>
      <c r="AB604" s="50"/>
      <c r="AC604" s="50"/>
      <c r="AD604" s="50"/>
      <c r="AE604" s="50"/>
      <c r="AF604" s="50"/>
      <c r="AG604" s="50"/>
      <c r="AH604" s="50"/>
      <c r="AI604" s="50"/>
    </row>
    <row r="605" spans="9:35"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  <c r="AA605" s="50"/>
      <c r="AB605" s="50"/>
      <c r="AC605" s="50"/>
      <c r="AD605" s="50"/>
      <c r="AE605" s="50"/>
      <c r="AF605" s="50"/>
      <c r="AG605" s="50"/>
      <c r="AH605" s="50"/>
      <c r="AI605" s="50"/>
    </row>
    <row r="606" spans="9:35"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  <c r="AA606" s="50"/>
      <c r="AB606" s="50"/>
      <c r="AC606" s="50"/>
      <c r="AD606" s="50"/>
      <c r="AE606" s="50"/>
      <c r="AF606" s="50"/>
      <c r="AG606" s="50"/>
      <c r="AH606" s="50"/>
      <c r="AI606" s="50"/>
    </row>
    <row r="607" spans="9:35"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  <c r="AA607" s="50"/>
      <c r="AB607" s="50"/>
      <c r="AC607" s="50"/>
      <c r="AD607" s="50"/>
      <c r="AE607" s="50"/>
      <c r="AF607" s="50"/>
      <c r="AG607" s="50"/>
      <c r="AH607" s="50"/>
      <c r="AI607" s="50"/>
    </row>
    <row r="608" spans="9:35"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  <c r="AA608" s="50"/>
      <c r="AB608" s="50"/>
      <c r="AC608" s="50"/>
      <c r="AD608" s="50"/>
      <c r="AE608" s="50"/>
      <c r="AF608" s="50"/>
      <c r="AG608" s="50"/>
      <c r="AH608" s="50"/>
      <c r="AI608" s="50"/>
    </row>
    <row r="609" spans="9:35"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  <c r="AA609" s="50"/>
      <c r="AB609" s="50"/>
      <c r="AC609" s="50"/>
      <c r="AD609" s="50"/>
      <c r="AE609" s="50"/>
      <c r="AF609" s="50"/>
      <c r="AG609" s="50"/>
      <c r="AH609" s="50"/>
      <c r="AI609" s="50"/>
    </row>
    <row r="610" spans="9:35"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  <c r="AA610" s="50"/>
      <c r="AB610" s="50"/>
      <c r="AC610" s="50"/>
      <c r="AD610" s="50"/>
      <c r="AE610" s="50"/>
      <c r="AF610" s="50"/>
      <c r="AG610" s="50"/>
      <c r="AH610" s="50"/>
      <c r="AI610" s="50"/>
    </row>
    <row r="611" spans="9:35"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  <c r="AA611" s="50"/>
      <c r="AB611" s="50"/>
      <c r="AC611" s="50"/>
      <c r="AD611" s="50"/>
      <c r="AE611" s="50"/>
      <c r="AF611" s="50"/>
      <c r="AG611" s="50"/>
      <c r="AH611" s="50"/>
      <c r="AI611" s="50"/>
    </row>
    <row r="612" spans="9:35"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  <c r="AA612" s="50"/>
      <c r="AB612" s="50"/>
      <c r="AC612" s="50"/>
      <c r="AD612" s="50"/>
      <c r="AE612" s="50"/>
      <c r="AF612" s="50"/>
      <c r="AG612" s="50"/>
      <c r="AH612" s="50"/>
      <c r="AI612" s="50"/>
    </row>
    <row r="613" spans="9:35"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  <c r="AA613" s="50"/>
      <c r="AB613" s="50"/>
      <c r="AC613" s="50"/>
      <c r="AD613" s="50"/>
      <c r="AE613" s="50"/>
      <c r="AF613" s="50"/>
      <c r="AG613" s="50"/>
      <c r="AH613" s="50"/>
      <c r="AI613" s="50"/>
    </row>
    <row r="614" spans="9:35"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  <c r="AA614" s="50"/>
      <c r="AB614" s="50"/>
      <c r="AC614" s="50"/>
      <c r="AD614" s="50"/>
      <c r="AE614" s="50"/>
      <c r="AF614" s="50"/>
      <c r="AG614" s="50"/>
      <c r="AH614" s="50"/>
      <c r="AI614" s="50"/>
    </row>
    <row r="615" spans="9:35"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  <c r="AA615" s="50"/>
      <c r="AB615" s="50"/>
      <c r="AC615" s="50"/>
      <c r="AD615" s="50"/>
      <c r="AE615" s="50"/>
      <c r="AF615" s="50"/>
      <c r="AG615" s="50"/>
      <c r="AH615" s="50"/>
      <c r="AI615" s="50"/>
    </row>
    <row r="616" spans="9:35"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  <c r="AA616" s="50"/>
      <c r="AB616" s="50"/>
      <c r="AC616" s="50"/>
      <c r="AD616" s="50"/>
      <c r="AE616" s="50"/>
      <c r="AF616" s="50"/>
      <c r="AG616" s="50"/>
      <c r="AH616" s="50"/>
      <c r="AI616" s="50"/>
    </row>
    <row r="617" spans="9:35"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  <c r="AA617" s="50"/>
      <c r="AB617" s="50"/>
      <c r="AC617" s="50"/>
      <c r="AD617" s="50"/>
      <c r="AE617" s="50"/>
      <c r="AF617" s="50"/>
      <c r="AG617" s="50"/>
      <c r="AH617" s="50"/>
      <c r="AI617" s="50"/>
    </row>
    <row r="618" spans="9:35"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  <c r="AA618" s="50"/>
      <c r="AB618" s="50"/>
      <c r="AC618" s="50"/>
      <c r="AD618" s="50"/>
      <c r="AE618" s="50"/>
      <c r="AF618" s="50"/>
      <c r="AG618" s="50"/>
      <c r="AH618" s="50"/>
      <c r="AI618" s="50"/>
    </row>
    <row r="619" spans="9:35"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  <c r="AA619" s="50"/>
      <c r="AB619" s="50"/>
      <c r="AC619" s="50"/>
      <c r="AD619" s="50"/>
      <c r="AE619" s="50"/>
      <c r="AF619" s="50"/>
      <c r="AG619" s="50"/>
      <c r="AH619" s="50"/>
      <c r="AI619" s="50"/>
    </row>
    <row r="620" spans="9:35"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  <c r="AA620" s="50"/>
      <c r="AB620" s="50"/>
      <c r="AC620" s="50"/>
      <c r="AD620" s="50"/>
      <c r="AE620" s="50"/>
      <c r="AF620" s="50"/>
      <c r="AG620" s="50"/>
      <c r="AH620" s="50"/>
      <c r="AI620" s="50"/>
    </row>
    <row r="621" spans="9:35"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  <c r="AA621" s="50"/>
      <c r="AB621" s="50"/>
      <c r="AC621" s="50"/>
      <c r="AD621" s="50"/>
      <c r="AE621" s="50"/>
      <c r="AF621" s="50"/>
      <c r="AG621" s="50"/>
      <c r="AH621" s="50"/>
      <c r="AI621" s="50"/>
    </row>
    <row r="622" spans="9:35"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  <c r="AA622" s="50"/>
      <c r="AB622" s="50"/>
      <c r="AC622" s="50"/>
      <c r="AD622" s="50"/>
      <c r="AE622" s="50"/>
      <c r="AF622" s="50"/>
      <c r="AG622" s="50"/>
      <c r="AH622" s="50"/>
      <c r="AI622" s="50"/>
    </row>
    <row r="623" spans="9:35"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  <c r="AA623" s="50"/>
      <c r="AB623" s="50"/>
      <c r="AC623" s="50"/>
      <c r="AD623" s="50"/>
      <c r="AE623" s="50"/>
      <c r="AF623" s="50"/>
      <c r="AG623" s="50"/>
      <c r="AH623" s="50"/>
      <c r="AI623" s="50"/>
    </row>
    <row r="624" spans="9:35"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  <c r="AA624" s="50"/>
      <c r="AB624" s="50"/>
      <c r="AC624" s="50"/>
      <c r="AD624" s="50"/>
      <c r="AE624" s="50"/>
      <c r="AF624" s="50"/>
      <c r="AG624" s="50"/>
      <c r="AH624" s="50"/>
      <c r="AI624" s="50"/>
    </row>
    <row r="625" spans="9:35"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  <c r="AA625" s="50"/>
      <c r="AB625" s="50"/>
      <c r="AC625" s="50"/>
      <c r="AD625" s="50"/>
      <c r="AE625" s="50"/>
      <c r="AF625" s="50"/>
      <c r="AG625" s="50"/>
      <c r="AH625" s="50"/>
      <c r="AI625" s="50"/>
    </row>
    <row r="626" spans="9:35"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  <c r="AA626" s="50"/>
      <c r="AB626" s="50"/>
      <c r="AC626" s="50"/>
      <c r="AD626" s="50"/>
      <c r="AE626" s="50"/>
      <c r="AF626" s="50"/>
      <c r="AG626" s="50"/>
      <c r="AH626" s="50"/>
      <c r="AI626" s="50"/>
    </row>
    <row r="627" spans="9:35"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  <c r="AG627" s="50"/>
      <c r="AH627" s="50"/>
      <c r="AI627" s="50"/>
    </row>
    <row r="628" spans="9:35"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  <c r="AA628" s="50"/>
      <c r="AB628" s="50"/>
      <c r="AC628" s="50"/>
      <c r="AD628" s="50"/>
      <c r="AE628" s="50"/>
      <c r="AF628" s="50"/>
      <c r="AG628" s="50"/>
      <c r="AH628" s="50"/>
      <c r="AI628" s="50"/>
    </row>
    <row r="629" spans="9:35"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  <c r="AA629" s="50"/>
      <c r="AB629" s="50"/>
      <c r="AC629" s="50"/>
      <c r="AD629" s="50"/>
      <c r="AE629" s="50"/>
      <c r="AF629" s="50"/>
      <c r="AG629" s="50"/>
      <c r="AH629" s="50"/>
      <c r="AI629" s="50"/>
    </row>
    <row r="630" spans="9:35"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  <c r="AA630" s="50"/>
      <c r="AB630" s="50"/>
      <c r="AC630" s="50"/>
      <c r="AD630" s="50"/>
      <c r="AE630" s="50"/>
      <c r="AF630" s="50"/>
      <c r="AG630" s="50"/>
      <c r="AH630" s="50"/>
      <c r="AI630" s="50"/>
    </row>
    <row r="631" spans="9:35"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  <c r="AA631" s="50"/>
      <c r="AB631" s="50"/>
      <c r="AC631" s="50"/>
      <c r="AD631" s="50"/>
      <c r="AE631" s="50"/>
      <c r="AF631" s="50"/>
      <c r="AG631" s="50"/>
      <c r="AH631" s="50"/>
      <c r="AI631" s="50"/>
    </row>
    <row r="632" spans="9:35"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  <c r="AG632" s="50"/>
      <c r="AH632" s="50"/>
      <c r="AI632" s="50"/>
    </row>
    <row r="633" spans="9:35"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  <c r="AA633" s="50"/>
      <c r="AB633" s="50"/>
      <c r="AC633" s="50"/>
      <c r="AD633" s="50"/>
      <c r="AE633" s="50"/>
      <c r="AF633" s="50"/>
      <c r="AG633" s="50"/>
      <c r="AH633" s="50"/>
      <c r="AI633" s="50"/>
    </row>
    <row r="634" spans="9:35"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  <c r="AA634" s="50"/>
      <c r="AB634" s="50"/>
      <c r="AC634" s="50"/>
      <c r="AD634" s="50"/>
      <c r="AE634" s="50"/>
      <c r="AF634" s="50"/>
      <c r="AG634" s="50"/>
      <c r="AH634" s="50"/>
      <c r="AI634" s="50"/>
    </row>
    <row r="635" spans="9:35"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  <c r="AG635" s="50"/>
      <c r="AH635" s="50"/>
      <c r="AI635" s="50"/>
    </row>
    <row r="636" spans="9:35"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  <c r="AA636" s="50"/>
      <c r="AB636" s="50"/>
      <c r="AC636" s="50"/>
      <c r="AD636" s="50"/>
      <c r="AE636" s="50"/>
      <c r="AF636" s="50"/>
      <c r="AG636" s="50"/>
      <c r="AH636" s="50"/>
      <c r="AI636" s="50"/>
    </row>
    <row r="637" spans="9:35"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  <c r="AA637" s="50"/>
      <c r="AB637" s="50"/>
      <c r="AC637" s="50"/>
      <c r="AD637" s="50"/>
      <c r="AE637" s="50"/>
      <c r="AF637" s="50"/>
      <c r="AG637" s="50"/>
      <c r="AH637" s="50"/>
      <c r="AI637" s="50"/>
    </row>
    <row r="638" spans="9:35"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  <c r="AA638" s="50"/>
      <c r="AB638" s="50"/>
      <c r="AC638" s="50"/>
      <c r="AD638" s="50"/>
      <c r="AE638" s="50"/>
      <c r="AF638" s="50"/>
      <c r="AG638" s="50"/>
      <c r="AH638" s="50"/>
      <c r="AI638" s="50"/>
    </row>
    <row r="639" spans="9:35"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  <c r="AA639" s="50"/>
      <c r="AB639" s="50"/>
      <c r="AC639" s="50"/>
      <c r="AD639" s="50"/>
      <c r="AE639" s="50"/>
      <c r="AF639" s="50"/>
      <c r="AG639" s="50"/>
      <c r="AH639" s="50"/>
      <c r="AI639" s="50"/>
    </row>
    <row r="640" spans="9:35"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  <c r="AA640" s="50"/>
      <c r="AB640" s="50"/>
      <c r="AC640" s="50"/>
      <c r="AD640" s="50"/>
      <c r="AE640" s="50"/>
      <c r="AF640" s="50"/>
      <c r="AG640" s="50"/>
      <c r="AH640" s="50"/>
      <c r="AI640" s="50"/>
    </row>
    <row r="641" spans="9:35"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  <c r="AA641" s="50"/>
      <c r="AB641" s="50"/>
      <c r="AC641" s="50"/>
      <c r="AD641" s="50"/>
      <c r="AE641" s="50"/>
      <c r="AF641" s="50"/>
      <c r="AG641" s="50"/>
      <c r="AH641" s="50"/>
      <c r="AI641" s="50"/>
    </row>
    <row r="642" spans="9:35"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  <c r="AG642" s="50"/>
      <c r="AH642" s="50"/>
      <c r="AI642" s="50"/>
    </row>
    <row r="643" spans="9:35"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  <c r="AG643" s="50"/>
      <c r="AH643" s="50"/>
      <c r="AI643" s="50"/>
    </row>
    <row r="644" spans="9:35"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  <c r="AG644" s="50"/>
      <c r="AH644" s="50"/>
      <c r="AI644" s="50"/>
    </row>
    <row r="645" spans="9:35"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  <c r="AA645" s="50"/>
      <c r="AB645" s="50"/>
      <c r="AC645" s="50"/>
      <c r="AD645" s="50"/>
      <c r="AE645" s="50"/>
      <c r="AF645" s="50"/>
      <c r="AG645" s="50"/>
      <c r="AH645" s="50"/>
      <c r="AI645" s="50"/>
    </row>
    <row r="646" spans="9:35"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  <c r="AG646" s="50"/>
      <c r="AH646" s="50"/>
      <c r="AI646" s="50"/>
    </row>
    <row r="647" spans="9:35"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  <c r="AG647" s="50"/>
      <c r="AH647" s="50"/>
      <c r="AI647" s="50"/>
    </row>
    <row r="648" spans="9:35"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  <c r="AA648" s="50"/>
      <c r="AB648" s="50"/>
      <c r="AC648" s="50"/>
      <c r="AD648" s="50"/>
      <c r="AE648" s="50"/>
      <c r="AF648" s="50"/>
      <c r="AG648" s="50"/>
      <c r="AH648" s="50"/>
      <c r="AI648" s="50"/>
    </row>
    <row r="649" spans="9:35"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  <c r="AA649" s="50"/>
      <c r="AB649" s="50"/>
      <c r="AC649" s="50"/>
      <c r="AD649" s="50"/>
      <c r="AE649" s="50"/>
      <c r="AF649" s="50"/>
      <c r="AG649" s="50"/>
      <c r="AH649" s="50"/>
      <c r="AI649" s="50"/>
    </row>
    <row r="650" spans="9:35"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  <c r="AA650" s="50"/>
      <c r="AB650" s="50"/>
      <c r="AC650" s="50"/>
      <c r="AD650" s="50"/>
      <c r="AE650" s="50"/>
      <c r="AF650" s="50"/>
      <c r="AG650" s="50"/>
      <c r="AH650" s="50"/>
      <c r="AI650" s="50"/>
    </row>
    <row r="651" spans="9:35"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  <c r="AA651" s="50"/>
      <c r="AB651" s="50"/>
      <c r="AC651" s="50"/>
      <c r="AD651" s="50"/>
      <c r="AE651" s="50"/>
      <c r="AF651" s="50"/>
      <c r="AG651" s="50"/>
      <c r="AH651" s="50"/>
      <c r="AI651" s="50"/>
    </row>
    <row r="652" spans="9:35"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  <c r="AA652" s="50"/>
      <c r="AB652" s="50"/>
      <c r="AC652" s="50"/>
      <c r="AD652" s="50"/>
      <c r="AE652" s="50"/>
      <c r="AF652" s="50"/>
      <c r="AG652" s="50"/>
      <c r="AH652" s="50"/>
      <c r="AI652" s="50"/>
    </row>
    <row r="653" spans="9:35"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  <c r="AA653" s="50"/>
      <c r="AB653" s="50"/>
      <c r="AC653" s="50"/>
      <c r="AD653" s="50"/>
      <c r="AE653" s="50"/>
      <c r="AF653" s="50"/>
      <c r="AG653" s="50"/>
      <c r="AH653" s="50"/>
      <c r="AI653" s="50"/>
    </row>
    <row r="654" spans="9:35"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  <c r="AA654" s="50"/>
      <c r="AB654" s="50"/>
      <c r="AC654" s="50"/>
      <c r="AD654" s="50"/>
      <c r="AE654" s="50"/>
      <c r="AF654" s="50"/>
      <c r="AG654" s="50"/>
      <c r="AH654" s="50"/>
      <c r="AI654" s="50"/>
    </row>
    <row r="655" spans="9:35"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  <c r="AA655" s="50"/>
      <c r="AB655" s="50"/>
      <c r="AC655" s="50"/>
      <c r="AD655" s="50"/>
      <c r="AE655" s="50"/>
      <c r="AF655" s="50"/>
      <c r="AG655" s="50"/>
      <c r="AH655" s="50"/>
      <c r="AI655" s="50"/>
    </row>
    <row r="656" spans="9:35"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  <c r="AA656" s="50"/>
      <c r="AB656" s="50"/>
      <c r="AC656" s="50"/>
      <c r="AD656" s="50"/>
      <c r="AE656" s="50"/>
      <c r="AF656" s="50"/>
      <c r="AG656" s="50"/>
      <c r="AH656" s="50"/>
      <c r="AI656" s="50"/>
    </row>
    <row r="657" spans="9:35"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  <c r="AA657" s="50"/>
      <c r="AB657" s="50"/>
      <c r="AC657" s="50"/>
      <c r="AD657" s="50"/>
      <c r="AE657" s="50"/>
      <c r="AF657" s="50"/>
      <c r="AG657" s="50"/>
      <c r="AH657" s="50"/>
      <c r="AI657" s="50"/>
    </row>
    <row r="658" spans="9:35"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  <c r="AA658" s="50"/>
      <c r="AB658" s="50"/>
      <c r="AC658" s="50"/>
      <c r="AD658" s="50"/>
      <c r="AE658" s="50"/>
      <c r="AF658" s="50"/>
      <c r="AG658" s="50"/>
      <c r="AH658" s="50"/>
      <c r="AI658" s="50"/>
    </row>
    <row r="659" spans="9:35"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  <c r="AA659" s="50"/>
      <c r="AB659" s="50"/>
      <c r="AC659" s="50"/>
      <c r="AD659" s="50"/>
      <c r="AE659" s="50"/>
      <c r="AF659" s="50"/>
      <c r="AG659" s="50"/>
      <c r="AH659" s="50"/>
      <c r="AI659" s="50"/>
    </row>
    <row r="660" spans="9:35"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  <c r="AA660" s="50"/>
      <c r="AB660" s="50"/>
      <c r="AC660" s="50"/>
      <c r="AD660" s="50"/>
      <c r="AE660" s="50"/>
      <c r="AF660" s="50"/>
      <c r="AG660" s="50"/>
      <c r="AH660" s="50"/>
      <c r="AI660" s="50"/>
    </row>
    <row r="661" spans="9:35"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  <c r="AA661" s="50"/>
      <c r="AB661" s="50"/>
      <c r="AC661" s="50"/>
      <c r="AD661" s="50"/>
      <c r="AE661" s="50"/>
      <c r="AF661" s="50"/>
      <c r="AG661" s="50"/>
      <c r="AH661" s="50"/>
      <c r="AI661" s="50"/>
    </row>
    <row r="662" spans="9:35"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  <c r="AA662" s="50"/>
      <c r="AB662" s="50"/>
      <c r="AC662" s="50"/>
      <c r="AD662" s="50"/>
      <c r="AE662" s="50"/>
      <c r="AF662" s="50"/>
      <c r="AG662" s="50"/>
      <c r="AH662" s="50"/>
      <c r="AI662" s="50"/>
    </row>
    <row r="663" spans="9:35"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  <c r="AA663" s="50"/>
      <c r="AB663" s="50"/>
      <c r="AC663" s="50"/>
      <c r="AD663" s="50"/>
      <c r="AE663" s="50"/>
      <c r="AF663" s="50"/>
      <c r="AG663" s="50"/>
      <c r="AH663" s="50"/>
      <c r="AI663" s="50"/>
    </row>
    <row r="664" spans="9:35"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  <c r="AA664" s="50"/>
      <c r="AB664" s="50"/>
      <c r="AC664" s="50"/>
      <c r="AD664" s="50"/>
      <c r="AE664" s="50"/>
      <c r="AF664" s="50"/>
      <c r="AG664" s="50"/>
      <c r="AH664" s="50"/>
      <c r="AI664" s="50"/>
    </row>
    <row r="665" spans="9:35"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  <c r="AA665" s="50"/>
      <c r="AB665" s="50"/>
      <c r="AC665" s="50"/>
      <c r="AD665" s="50"/>
      <c r="AE665" s="50"/>
      <c r="AF665" s="50"/>
      <c r="AG665" s="50"/>
      <c r="AH665" s="50"/>
      <c r="AI665" s="50"/>
    </row>
    <row r="666" spans="9:35"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  <c r="AA666" s="50"/>
      <c r="AB666" s="50"/>
      <c r="AC666" s="50"/>
      <c r="AD666" s="50"/>
      <c r="AE666" s="50"/>
      <c r="AF666" s="50"/>
      <c r="AG666" s="50"/>
      <c r="AH666" s="50"/>
      <c r="AI666" s="50"/>
    </row>
    <row r="667" spans="9:35"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  <c r="AA667" s="50"/>
      <c r="AB667" s="50"/>
      <c r="AC667" s="50"/>
      <c r="AD667" s="50"/>
      <c r="AE667" s="50"/>
      <c r="AF667" s="50"/>
      <c r="AG667" s="50"/>
      <c r="AH667" s="50"/>
      <c r="AI667" s="50"/>
    </row>
    <row r="668" spans="9:35"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  <c r="AA668" s="50"/>
      <c r="AB668" s="50"/>
      <c r="AC668" s="50"/>
      <c r="AD668" s="50"/>
      <c r="AE668" s="50"/>
      <c r="AF668" s="50"/>
      <c r="AG668" s="50"/>
      <c r="AH668" s="50"/>
      <c r="AI668" s="50"/>
    </row>
    <row r="669" spans="9:35"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  <c r="AA669" s="50"/>
      <c r="AB669" s="50"/>
      <c r="AC669" s="50"/>
      <c r="AD669" s="50"/>
      <c r="AE669" s="50"/>
      <c r="AF669" s="50"/>
      <c r="AG669" s="50"/>
      <c r="AH669" s="50"/>
      <c r="AI669" s="50"/>
    </row>
    <row r="670" spans="9:35"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  <c r="AA670" s="50"/>
      <c r="AB670" s="50"/>
      <c r="AC670" s="50"/>
      <c r="AD670" s="50"/>
      <c r="AE670" s="50"/>
      <c r="AF670" s="50"/>
      <c r="AG670" s="50"/>
      <c r="AH670" s="50"/>
      <c r="AI670" s="50"/>
    </row>
    <row r="671" spans="9:35"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  <c r="AA671" s="50"/>
      <c r="AB671" s="50"/>
      <c r="AC671" s="50"/>
      <c r="AD671" s="50"/>
      <c r="AE671" s="50"/>
      <c r="AF671" s="50"/>
      <c r="AG671" s="50"/>
      <c r="AH671" s="50"/>
      <c r="AI671" s="50"/>
    </row>
    <row r="672" spans="9:35"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  <c r="AA672" s="50"/>
      <c r="AB672" s="50"/>
      <c r="AC672" s="50"/>
      <c r="AD672" s="50"/>
      <c r="AE672" s="50"/>
      <c r="AF672" s="50"/>
      <c r="AG672" s="50"/>
      <c r="AH672" s="50"/>
      <c r="AI672" s="50"/>
    </row>
    <row r="673" spans="9:35"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  <c r="AG673" s="50"/>
      <c r="AH673" s="50"/>
      <c r="AI673" s="50"/>
    </row>
    <row r="674" spans="9:35"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  <c r="AG674" s="50"/>
      <c r="AH674" s="50"/>
      <c r="AI674" s="50"/>
    </row>
    <row r="675" spans="9:35"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  <c r="AG675" s="50"/>
      <c r="AH675" s="50"/>
      <c r="AI675" s="50"/>
    </row>
    <row r="676" spans="9:35"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  <c r="AA676" s="50"/>
      <c r="AB676" s="50"/>
      <c r="AC676" s="50"/>
      <c r="AD676" s="50"/>
      <c r="AE676" s="50"/>
      <c r="AF676" s="50"/>
      <c r="AG676" s="50"/>
      <c r="AH676" s="50"/>
      <c r="AI676" s="50"/>
    </row>
    <row r="677" spans="9:35"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  <c r="AA677" s="50"/>
      <c r="AB677" s="50"/>
      <c r="AC677" s="50"/>
      <c r="AD677" s="50"/>
      <c r="AE677" s="50"/>
      <c r="AF677" s="50"/>
      <c r="AG677" s="50"/>
      <c r="AH677" s="50"/>
      <c r="AI677" s="50"/>
    </row>
    <row r="678" spans="9:35"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  <c r="AA678" s="50"/>
      <c r="AB678" s="50"/>
      <c r="AC678" s="50"/>
      <c r="AD678" s="50"/>
      <c r="AE678" s="50"/>
      <c r="AF678" s="50"/>
      <c r="AG678" s="50"/>
      <c r="AH678" s="50"/>
      <c r="AI678" s="50"/>
    </row>
    <row r="679" spans="9:35"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  <c r="AA679" s="50"/>
      <c r="AB679" s="50"/>
      <c r="AC679" s="50"/>
      <c r="AD679" s="50"/>
      <c r="AE679" s="50"/>
      <c r="AF679" s="50"/>
      <c r="AG679" s="50"/>
      <c r="AH679" s="50"/>
      <c r="AI679" s="50"/>
    </row>
    <row r="680" spans="9:35"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  <c r="AA680" s="50"/>
      <c r="AB680" s="50"/>
      <c r="AC680" s="50"/>
      <c r="AD680" s="50"/>
      <c r="AE680" s="50"/>
      <c r="AF680" s="50"/>
      <c r="AG680" s="50"/>
      <c r="AH680" s="50"/>
      <c r="AI680" s="50"/>
    </row>
    <row r="681" spans="9:35"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  <c r="AA681" s="50"/>
      <c r="AB681" s="50"/>
      <c r="AC681" s="50"/>
      <c r="AD681" s="50"/>
      <c r="AE681" s="50"/>
      <c r="AF681" s="50"/>
      <c r="AG681" s="50"/>
      <c r="AH681" s="50"/>
      <c r="AI681" s="50"/>
    </row>
    <row r="682" spans="9:35"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  <c r="AA682" s="50"/>
      <c r="AB682" s="50"/>
      <c r="AC682" s="50"/>
      <c r="AD682" s="50"/>
      <c r="AE682" s="50"/>
      <c r="AF682" s="50"/>
      <c r="AG682" s="50"/>
      <c r="AH682" s="50"/>
      <c r="AI682" s="50"/>
    </row>
    <row r="683" spans="9:35"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  <c r="AA683" s="50"/>
      <c r="AB683" s="50"/>
      <c r="AC683" s="50"/>
      <c r="AD683" s="50"/>
      <c r="AE683" s="50"/>
      <c r="AF683" s="50"/>
      <c r="AG683" s="50"/>
      <c r="AH683" s="50"/>
      <c r="AI683" s="50"/>
    </row>
    <row r="684" spans="9:35"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  <c r="AA684" s="50"/>
      <c r="AB684" s="50"/>
      <c r="AC684" s="50"/>
      <c r="AD684" s="50"/>
      <c r="AE684" s="50"/>
      <c r="AF684" s="50"/>
      <c r="AG684" s="50"/>
      <c r="AH684" s="50"/>
      <c r="AI684" s="50"/>
    </row>
    <row r="685" spans="9:35"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  <c r="AA685" s="50"/>
      <c r="AB685" s="50"/>
      <c r="AC685" s="50"/>
      <c r="AD685" s="50"/>
      <c r="AE685" s="50"/>
      <c r="AF685" s="50"/>
      <c r="AG685" s="50"/>
      <c r="AH685" s="50"/>
      <c r="AI685" s="50"/>
    </row>
    <row r="686" spans="9:35"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  <c r="AA686" s="50"/>
      <c r="AB686" s="50"/>
      <c r="AC686" s="50"/>
      <c r="AD686" s="50"/>
      <c r="AE686" s="50"/>
      <c r="AF686" s="50"/>
      <c r="AG686" s="50"/>
      <c r="AH686" s="50"/>
      <c r="AI686" s="50"/>
    </row>
    <row r="687" spans="9:35"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  <c r="AA687" s="50"/>
      <c r="AB687" s="50"/>
      <c r="AC687" s="50"/>
      <c r="AD687" s="50"/>
      <c r="AE687" s="50"/>
      <c r="AF687" s="50"/>
      <c r="AG687" s="50"/>
      <c r="AH687" s="50"/>
      <c r="AI687" s="50"/>
    </row>
    <row r="688" spans="9:35"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  <c r="AA688" s="50"/>
      <c r="AB688" s="50"/>
      <c r="AC688" s="50"/>
      <c r="AD688" s="50"/>
      <c r="AE688" s="50"/>
      <c r="AF688" s="50"/>
      <c r="AG688" s="50"/>
      <c r="AH688" s="50"/>
      <c r="AI688" s="50"/>
    </row>
    <row r="689" spans="9:35"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  <c r="AA689" s="50"/>
      <c r="AB689" s="50"/>
      <c r="AC689" s="50"/>
      <c r="AD689" s="50"/>
      <c r="AE689" s="50"/>
      <c r="AF689" s="50"/>
      <c r="AG689" s="50"/>
      <c r="AH689" s="50"/>
      <c r="AI689" s="50"/>
    </row>
    <row r="690" spans="9:35"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  <c r="AG690" s="50"/>
      <c r="AH690" s="50"/>
      <c r="AI690" s="50"/>
    </row>
    <row r="691" spans="9:35"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  <c r="AG691" s="50"/>
      <c r="AH691" s="50"/>
      <c r="AI691" s="50"/>
    </row>
    <row r="692" spans="9:35"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  <c r="AA692" s="50"/>
      <c r="AB692" s="50"/>
      <c r="AC692" s="50"/>
      <c r="AD692" s="50"/>
      <c r="AE692" s="50"/>
      <c r="AF692" s="50"/>
      <c r="AG692" s="50"/>
      <c r="AH692" s="50"/>
      <c r="AI692" s="50"/>
    </row>
    <row r="693" spans="9:35"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  <c r="AA693" s="50"/>
      <c r="AB693" s="50"/>
      <c r="AC693" s="50"/>
      <c r="AD693" s="50"/>
      <c r="AE693" s="50"/>
      <c r="AF693" s="50"/>
      <c r="AG693" s="50"/>
      <c r="AH693" s="50"/>
      <c r="AI693" s="50"/>
    </row>
    <row r="694" spans="9:35"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  <c r="AA694" s="50"/>
      <c r="AB694" s="50"/>
      <c r="AC694" s="50"/>
      <c r="AD694" s="50"/>
      <c r="AE694" s="50"/>
      <c r="AF694" s="50"/>
      <c r="AG694" s="50"/>
      <c r="AH694" s="50"/>
      <c r="AI694" s="50"/>
    </row>
    <row r="695" spans="9:35"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  <c r="AA695" s="50"/>
      <c r="AB695" s="50"/>
      <c r="AC695" s="50"/>
      <c r="AD695" s="50"/>
      <c r="AE695" s="50"/>
      <c r="AF695" s="50"/>
      <c r="AG695" s="50"/>
      <c r="AH695" s="50"/>
      <c r="AI695" s="50"/>
    </row>
    <row r="696" spans="9:35"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  <c r="AA696" s="50"/>
      <c r="AB696" s="50"/>
      <c r="AC696" s="50"/>
      <c r="AD696" s="50"/>
      <c r="AE696" s="50"/>
      <c r="AF696" s="50"/>
      <c r="AG696" s="50"/>
      <c r="AH696" s="50"/>
      <c r="AI696" s="50"/>
    </row>
    <row r="697" spans="9:35"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  <c r="AA697" s="50"/>
      <c r="AB697" s="50"/>
      <c r="AC697" s="50"/>
      <c r="AD697" s="50"/>
      <c r="AE697" s="50"/>
      <c r="AF697" s="50"/>
      <c r="AG697" s="50"/>
      <c r="AH697" s="50"/>
      <c r="AI697" s="50"/>
    </row>
    <row r="698" spans="9:35"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  <c r="AA698" s="50"/>
      <c r="AB698" s="50"/>
      <c r="AC698" s="50"/>
      <c r="AD698" s="50"/>
      <c r="AE698" s="50"/>
      <c r="AF698" s="50"/>
      <c r="AG698" s="50"/>
      <c r="AH698" s="50"/>
      <c r="AI698" s="50"/>
    </row>
    <row r="699" spans="9:35"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  <c r="AA699" s="50"/>
      <c r="AB699" s="50"/>
      <c r="AC699" s="50"/>
      <c r="AD699" s="50"/>
      <c r="AE699" s="50"/>
      <c r="AF699" s="50"/>
      <c r="AG699" s="50"/>
      <c r="AH699" s="50"/>
      <c r="AI699" s="50"/>
    </row>
    <row r="700" spans="9:35"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  <c r="AA700" s="50"/>
      <c r="AB700" s="50"/>
      <c r="AC700" s="50"/>
      <c r="AD700" s="50"/>
      <c r="AE700" s="50"/>
      <c r="AF700" s="50"/>
      <c r="AG700" s="50"/>
      <c r="AH700" s="50"/>
      <c r="AI700" s="50"/>
    </row>
    <row r="701" spans="9:35"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  <c r="AA701" s="50"/>
      <c r="AB701" s="50"/>
      <c r="AC701" s="50"/>
      <c r="AD701" s="50"/>
      <c r="AE701" s="50"/>
      <c r="AF701" s="50"/>
      <c r="AG701" s="50"/>
      <c r="AH701" s="50"/>
      <c r="AI701" s="50"/>
    </row>
    <row r="702" spans="9:35"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  <c r="AA702" s="50"/>
      <c r="AB702" s="50"/>
      <c r="AC702" s="50"/>
      <c r="AD702" s="50"/>
      <c r="AE702" s="50"/>
      <c r="AF702" s="50"/>
      <c r="AG702" s="50"/>
      <c r="AH702" s="50"/>
      <c r="AI702" s="50"/>
    </row>
    <row r="703" spans="9:35"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  <c r="AA703" s="50"/>
      <c r="AB703" s="50"/>
      <c r="AC703" s="50"/>
      <c r="AD703" s="50"/>
      <c r="AE703" s="50"/>
      <c r="AF703" s="50"/>
      <c r="AG703" s="50"/>
      <c r="AH703" s="50"/>
      <c r="AI703" s="50"/>
    </row>
    <row r="704" spans="9:35"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  <c r="AA704" s="50"/>
      <c r="AB704" s="50"/>
      <c r="AC704" s="50"/>
      <c r="AD704" s="50"/>
      <c r="AE704" s="50"/>
      <c r="AF704" s="50"/>
      <c r="AG704" s="50"/>
      <c r="AH704" s="50"/>
      <c r="AI704" s="50"/>
    </row>
    <row r="705" spans="9:35"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  <c r="AA705" s="50"/>
      <c r="AB705" s="50"/>
      <c r="AC705" s="50"/>
      <c r="AD705" s="50"/>
      <c r="AE705" s="50"/>
      <c r="AF705" s="50"/>
      <c r="AG705" s="50"/>
      <c r="AH705" s="50"/>
      <c r="AI705" s="50"/>
    </row>
    <row r="706" spans="9:35"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  <c r="AA706" s="50"/>
      <c r="AB706" s="50"/>
      <c r="AC706" s="50"/>
      <c r="AD706" s="50"/>
      <c r="AE706" s="50"/>
      <c r="AF706" s="50"/>
      <c r="AG706" s="50"/>
      <c r="AH706" s="50"/>
      <c r="AI706" s="50"/>
    </row>
    <row r="707" spans="9:35"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  <c r="AA707" s="50"/>
      <c r="AB707" s="50"/>
      <c r="AC707" s="50"/>
      <c r="AD707" s="50"/>
      <c r="AE707" s="50"/>
      <c r="AF707" s="50"/>
      <c r="AG707" s="50"/>
      <c r="AH707" s="50"/>
      <c r="AI707" s="50"/>
    </row>
    <row r="708" spans="9:35"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  <c r="AA708" s="50"/>
      <c r="AB708" s="50"/>
      <c r="AC708" s="50"/>
      <c r="AD708" s="50"/>
      <c r="AE708" s="50"/>
      <c r="AF708" s="50"/>
      <c r="AG708" s="50"/>
      <c r="AH708" s="50"/>
      <c r="AI708" s="50"/>
    </row>
    <row r="709" spans="9:35"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  <c r="AA709" s="50"/>
      <c r="AB709" s="50"/>
      <c r="AC709" s="50"/>
      <c r="AD709" s="50"/>
      <c r="AE709" s="50"/>
      <c r="AF709" s="50"/>
      <c r="AG709" s="50"/>
      <c r="AH709" s="50"/>
      <c r="AI709" s="50"/>
    </row>
    <row r="710" spans="9:35"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  <c r="AA710" s="50"/>
      <c r="AB710" s="50"/>
      <c r="AC710" s="50"/>
      <c r="AD710" s="50"/>
      <c r="AE710" s="50"/>
      <c r="AF710" s="50"/>
      <c r="AG710" s="50"/>
      <c r="AH710" s="50"/>
      <c r="AI710" s="50"/>
    </row>
    <row r="711" spans="9:35"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  <c r="AA711" s="50"/>
      <c r="AB711" s="50"/>
      <c r="AC711" s="50"/>
      <c r="AD711" s="50"/>
      <c r="AE711" s="50"/>
      <c r="AF711" s="50"/>
      <c r="AG711" s="50"/>
      <c r="AH711" s="50"/>
      <c r="AI711" s="50"/>
    </row>
    <row r="712" spans="9:35"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  <c r="AA712" s="50"/>
      <c r="AB712" s="50"/>
      <c r="AC712" s="50"/>
      <c r="AD712" s="50"/>
      <c r="AE712" s="50"/>
      <c r="AF712" s="50"/>
      <c r="AG712" s="50"/>
      <c r="AH712" s="50"/>
      <c r="AI712" s="50"/>
    </row>
    <row r="713" spans="9:35"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  <c r="AA713" s="50"/>
      <c r="AB713" s="50"/>
      <c r="AC713" s="50"/>
      <c r="AD713" s="50"/>
      <c r="AE713" s="50"/>
      <c r="AF713" s="50"/>
      <c r="AG713" s="50"/>
      <c r="AH713" s="50"/>
      <c r="AI713" s="50"/>
    </row>
    <row r="714" spans="9:35"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  <c r="AA714" s="50"/>
      <c r="AB714" s="50"/>
      <c r="AC714" s="50"/>
      <c r="AD714" s="50"/>
      <c r="AE714" s="50"/>
      <c r="AF714" s="50"/>
      <c r="AG714" s="50"/>
      <c r="AH714" s="50"/>
      <c r="AI714" s="50"/>
    </row>
    <row r="715" spans="9:35"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  <c r="AA715" s="50"/>
      <c r="AB715" s="50"/>
      <c r="AC715" s="50"/>
      <c r="AD715" s="50"/>
      <c r="AE715" s="50"/>
      <c r="AF715" s="50"/>
      <c r="AG715" s="50"/>
      <c r="AH715" s="50"/>
      <c r="AI715" s="50"/>
    </row>
    <row r="716" spans="9:35"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  <c r="AA716" s="50"/>
      <c r="AB716" s="50"/>
      <c r="AC716" s="50"/>
      <c r="AD716" s="50"/>
      <c r="AE716" s="50"/>
      <c r="AF716" s="50"/>
      <c r="AG716" s="50"/>
      <c r="AH716" s="50"/>
      <c r="AI716" s="50"/>
    </row>
    <row r="717" spans="9:35"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  <c r="AA717" s="50"/>
      <c r="AB717" s="50"/>
      <c r="AC717" s="50"/>
      <c r="AD717" s="50"/>
      <c r="AE717" s="50"/>
      <c r="AF717" s="50"/>
      <c r="AG717" s="50"/>
      <c r="AH717" s="50"/>
      <c r="AI717" s="50"/>
    </row>
    <row r="718" spans="9:35"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  <c r="AA718" s="50"/>
      <c r="AB718" s="50"/>
      <c r="AC718" s="50"/>
      <c r="AD718" s="50"/>
      <c r="AE718" s="50"/>
      <c r="AF718" s="50"/>
      <c r="AG718" s="50"/>
      <c r="AH718" s="50"/>
      <c r="AI718" s="50"/>
    </row>
    <row r="719" spans="9:35"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  <c r="AA719" s="50"/>
      <c r="AB719" s="50"/>
      <c r="AC719" s="50"/>
      <c r="AD719" s="50"/>
      <c r="AE719" s="50"/>
      <c r="AF719" s="50"/>
      <c r="AG719" s="50"/>
      <c r="AH719" s="50"/>
      <c r="AI719" s="50"/>
    </row>
    <row r="720" spans="9:35"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  <c r="AA720" s="50"/>
      <c r="AB720" s="50"/>
      <c r="AC720" s="50"/>
      <c r="AD720" s="50"/>
      <c r="AE720" s="50"/>
      <c r="AF720" s="50"/>
      <c r="AG720" s="50"/>
      <c r="AH720" s="50"/>
      <c r="AI720" s="50"/>
    </row>
    <row r="721" spans="9:35"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  <c r="AA721" s="50"/>
      <c r="AB721" s="50"/>
      <c r="AC721" s="50"/>
      <c r="AD721" s="50"/>
      <c r="AE721" s="50"/>
      <c r="AF721" s="50"/>
      <c r="AG721" s="50"/>
      <c r="AH721" s="50"/>
      <c r="AI721" s="50"/>
    </row>
    <row r="722" spans="9:35"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  <c r="AA722" s="50"/>
      <c r="AB722" s="50"/>
      <c r="AC722" s="50"/>
      <c r="AD722" s="50"/>
      <c r="AE722" s="50"/>
      <c r="AF722" s="50"/>
      <c r="AG722" s="50"/>
      <c r="AH722" s="50"/>
      <c r="AI722" s="50"/>
    </row>
    <row r="723" spans="9:35"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  <c r="AA723" s="50"/>
      <c r="AB723" s="50"/>
      <c r="AC723" s="50"/>
      <c r="AD723" s="50"/>
      <c r="AE723" s="50"/>
      <c r="AF723" s="50"/>
      <c r="AG723" s="50"/>
      <c r="AH723" s="50"/>
      <c r="AI723" s="50"/>
    </row>
    <row r="724" spans="9:35"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  <c r="AA724" s="50"/>
      <c r="AB724" s="50"/>
      <c r="AC724" s="50"/>
      <c r="AD724" s="50"/>
      <c r="AE724" s="50"/>
      <c r="AF724" s="50"/>
      <c r="AG724" s="50"/>
      <c r="AH724" s="50"/>
      <c r="AI724" s="50"/>
    </row>
    <row r="725" spans="9:35"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  <c r="AA725" s="50"/>
      <c r="AB725" s="50"/>
      <c r="AC725" s="50"/>
      <c r="AD725" s="50"/>
      <c r="AE725" s="50"/>
      <c r="AF725" s="50"/>
      <c r="AG725" s="50"/>
      <c r="AH725" s="50"/>
      <c r="AI725" s="50"/>
    </row>
    <row r="726" spans="9:35"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  <c r="AA726" s="50"/>
      <c r="AB726" s="50"/>
      <c r="AC726" s="50"/>
      <c r="AD726" s="50"/>
      <c r="AE726" s="50"/>
      <c r="AF726" s="50"/>
      <c r="AG726" s="50"/>
      <c r="AH726" s="50"/>
      <c r="AI726" s="50"/>
    </row>
    <row r="727" spans="9:35"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  <c r="AA727" s="50"/>
      <c r="AB727" s="50"/>
      <c r="AC727" s="50"/>
      <c r="AD727" s="50"/>
      <c r="AE727" s="50"/>
      <c r="AF727" s="50"/>
      <c r="AG727" s="50"/>
      <c r="AH727" s="50"/>
      <c r="AI727" s="50"/>
    </row>
    <row r="728" spans="9:35"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  <c r="AA728" s="50"/>
      <c r="AB728" s="50"/>
      <c r="AC728" s="50"/>
      <c r="AD728" s="50"/>
      <c r="AE728" s="50"/>
      <c r="AF728" s="50"/>
      <c r="AG728" s="50"/>
      <c r="AH728" s="50"/>
      <c r="AI728" s="50"/>
    </row>
    <row r="729" spans="9:35"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  <c r="AA729" s="50"/>
      <c r="AB729" s="50"/>
      <c r="AC729" s="50"/>
      <c r="AD729" s="50"/>
      <c r="AE729" s="50"/>
      <c r="AF729" s="50"/>
      <c r="AG729" s="50"/>
      <c r="AH729" s="50"/>
      <c r="AI729" s="50"/>
    </row>
    <row r="730" spans="9:35"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  <c r="AA730" s="50"/>
      <c r="AB730" s="50"/>
      <c r="AC730" s="50"/>
      <c r="AD730" s="50"/>
      <c r="AE730" s="50"/>
      <c r="AF730" s="50"/>
      <c r="AG730" s="50"/>
      <c r="AH730" s="50"/>
      <c r="AI730" s="50"/>
    </row>
    <row r="731" spans="9:35"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  <c r="AA731" s="50"/>
      <c r="AB731" s="50"/>
      <c r="AC731" s="50"/>
      <c r="AD731" s="50"/>
      <c r="AE731" s="50"/>
      <c r="AF731" s="50"/>
      <c r="AG731" s="50"/>
      <c r="AH731" s="50"/>
      <c r="AI731" s="50"/>
    </row>
    <row r="732" spans="9:35"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  <c r="AA732" s="50"/>
      <c r="AB732" s="50"/>
      <c r="AC732" s="50"/>
      <c r="AD732" s="50"/>
      <c r="AE732" s="50"/>
      <c r="AF732" s="50"/>
      <c r="AG732" s="50"/>
      <c r="AH732" s="50"/>
      <c r="AI732" s="50"/>
    </row>
    <row r="733" spans="9:35"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  <c r="AA733" s="50"/>
      <c r="AB733" s="50"/>
      <c r="AC733" s="50"/>
      <c r="AD733" s="50"/>
      <c r="AE733" s="50"/>
      <c r="AF733" s="50"/>
      <c r="AG733" s="50"/>
      <c r="AH733" s="50"/>
      <c r="AI733" s="50"/>
    </row>
    <row r="734" spans="9:35"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  <c r="AA734" s="50"/>
      <c r="AB734" s="50"/>
      <c r="AC734" s="50"/>
      <c r="AD734" s="50"/>
      <c r="AE734" s="50"/>
      <c r="AF734" s="50"/>
      <c r="AG734" s="50"/>
      <c r="AH734" s="50"/>
      <c r="AI734" s="50"/>
    </row>
    <row r="735" spans="9:35"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  <c r="AA735" s="50"/>
      <c r="AB735" s="50"/>
      <c r="AC735" s="50"/>
      <c r="AD735" s="50"/>
      <c r="AE735" s="50"/>
      <c r="AF735" s="50"/>
      <c r="AG735" s="50"/>
      <c r="AH735" s="50"/>
      <c r="AI735" s="50"/>
    </row>
    <row r="736" spans="9:35"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  <c r="AA736" s="50"/>
      <c r="AB736" s="50"/>
      <c r="AC736" s="50"/>
      <c r="AD736" s="50"/>
      <c r="AE736" s="50"/>
      <c r="AF736" s="50"/>
      <c r="AG736" s="50"/>
      <c r="AH736" s="50"/>
      <c r="AI736" s="50"/>
    </row>
    <row r="737" spans="9:35"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  <c r="AA737" s="50"/>
      <c r="AB737" s="50"/>
      <c r="AC737" s="50"/>
      <c r="AD737" s="50"/>
      <c r="AE737" s="50"/>
      <c r="AF737" s="50"/>
      <c r="AG737" s="50"/>
      <c r="AH737" s="50"/>
      <c r="AI737" s="50"/>
    </row>
    <row r="738" spans="9:35"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  <c r="AA738" s="50"/>
      <c r="AB738" s="50"/>
      <c r="AC738" s="50"/>
      <c r="AD738" s="50"/>
      <c r="AE738" s="50"/>
      <c r="AF738" s="50"/>
      <c r="AG738" s="50"/>
      <c r="AH738" s="50"/>
      <c r="AI738" s="50"/>
    </row>
    <row r="739" spans="9:35"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  <c r="AA739" s="50"/>
      <c r="AB739" s="50"/>
      <c r="AC739" s="50"/>
      <c r="AD739" s="50"/>
      <c r="AE739" s="50"/>
      <c r="AF739" s="50"/>
      <c r="AG739" s="50"/>
      <c r="AH739" s="50"/>
      <c r="AI739" s="50"/>
    </row>
    <row r="740" spans="9:35"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  <c r="AA740" s="50"/>
      <c r="AB740" s="50"/>
      <c r="AC740" s="50"/>
      <c r="AD740" s="50"/>
      <c r="AE740" s="50"/>
      <c r="AF740" s="50"/>
      <c r="AG740" s="50"/>
      <c r="AH740" s="50"/>
      <c r="AI740" s="50"/>
    </row>
    <row r="741" spans="9:35"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  <c r="AA741" s="50"/>
      <c r="AB741" s="50"/>
      <c r="AC741" s="50"/>
      <c r="AD741" s="50"/>
      <c r="AE741" s="50"/>
      <c r="AF741" s="50"/>
      <c r="AG741" s="50"/>
      <c r="AH741" s="50"/>
      <c r="AI741" s="50"/>
    </row>
    <row r="742" spans="9:35"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  <c r="AA742" s="50"/>
      <c r="AB742" s="50"/>
      <c r="AC742" s="50"/>
      <c r="AD742" s="50"/>
      <c r="AE742" s="50"/>
      <c r="AF742" s="50"/>
      <c r="AG742" s="50"/>
      <c r="AH742" s="50"/>
      <c r="AI742" s="50"/>
    </row>
    <row r="743" spans="9:35"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  <c r="AA743" s="50"/>
      <c r="AB743" s="50"/>
      <c r="AC743" s="50"/>
      <c r="AD743" s="50"/>
      <c r="AE743" s="50"/>
      <c r="AF743" s="50"/>
      <c r="AG743" s="50"/>
      <c r="AH743" s="50"/>
      <c r="AI743" s="50"/>
    </row>
    <row r="744" spans="9:35"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  <c r="AA744" s="50"/>
      <c r="AB744" s="50"/>
      <c r="AC744" s="50"/>
      <c r="AD744" s="50"/>
      <c r="AE744" s="50"/>
      <c r="AF744" s="50"/>
      <c r="AG744" s="50"/>
      <c r="AH744" s="50"/>
      <c r="AI744" s="50"/>
    </row>
    <row r="745" spans="9:35"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  <c r="AA745" s="50"/>
      <c r="AB745" s="50"/>
      <c r="AC745" s="50"/>
      <c r="AD745" s="50"/>
      <c r="AE745" s="50"/>
      <c r="AF745" s="50"/>
      <c r="AG745" s="50"/>
      <c r="AH745" s="50"/>
      <c r="AI745" s="50"/>
    </row>
    <row r="746" spans="9:35"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  <c r="AA746" s="50"/>
      <c r="AB746" s="50"/>
      <c r="AC746" s="50"/>
      <c r="AD746" s="50"/>
      <c r="AE746" s="50"/>
      <c r="AF746" s="50"/>
      <c r="AG746" s="50"/>
      <c r="AH746" s="50"/>
      <c r="AI746" s="50"/>
    </row>
    <row r="747" spans="9:35"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  <c r="AA747" s="50"/>
      <c r="AB747" s="50"/>
      <c r="AC747" s="50"/>
      <c r="AD747" s="50"/>
      <c r="AE747" s="50"/>
      <c r="AF747" s="50"/>
      <c r="AG747" s="50"/>
      <c r="AH747" s="50"/>
      <c r="AI747" s="50"/>
    </row>
    <row r="748" spans="9:35"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  <c r="AA748" s="50"/>
      <c r="AB748" s="50"/>
      <c r="AC748" s="50"/>
      <c r="AD748" s="50"/>
      <c r="AE748" s="50"/>
      <c r="AF748" s="50"/>
      <c r="AG748" s="50"/>
      <c r="AH748" s="50"/>
      <c r="AI748" s="50"/>
    </row>
    <row r="749" spans="9:35"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  <c r="AA749" s="50"/>
      <c r="AB749" s="50"/>
      <c r="AC749" s="50"/>
      <c r="AD749" s="50"/>
      <c r="AE749" s="50"/>
      <c r="AF749" s="50"/>
      <c r="AG749" s="50"/>
      <c r="AH749" s="50"/>
      <c r="AI749" s="50"/>
    </row>
    <row r="750" spans="9:35"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  <c r="AA750" s="50"/>
      <c r="AB750" s="50"/>
      <c r="AC750" s="50"/>
      <c r="AD750" s="50"/>
      <c r="AE750" s="50"/>
      <c r="AF750" s="50"/>
      <c r="AG750" s="50"/>
      <c r="AH750" s="50"/>
      <c r="AI750" s="50"/>
    </row>
    <row r="751" spans="9:35"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  <c r="AA751" s="50"/>
      <c r="AB751" s="50"/>
      <c r="AC751" s="50"/>
      <c r="AD751" s="50"/>
      <c r="AE751" s="50"/>
      <c r="AF751" s="50"/>
      <c r="AG751" s="50"/>
      <c r="AH751" s="50"/>
      <c r="AI751" s="50"/>
    </row>
    <row r="752" spans="9:35"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  <c r="AA752" s="50"/>
      <c r="AB752" s="50"/>
      <c r="AC752" s="50"/>
      <c r="AD752" s="50"/>
      <c r="AE752" s="50"/>
      <c r="AF752" s="50"/>
      <c r="AG752" s="50"/>
      <c r="AH752" s="50"/>
      <c r="AI752" s="50"/>
    </row>
    <row r="753" spans="9:35"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  <c r="AA753" s="50"/>
      <c r="AB753" s="50"/>
      <c r="AC753" s="50"/>
      <c r="AD753" s="50"/>
      <c r="AE753" s="50"/>
      <c r="AF753" s="50"/>
      <c r="AG753" s="50"/>
      <c r="AH753" s="50"/>
      <c r="AI753" s="50"/>
    </row>
    <row r="754" spans="9:35"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  <c r="AA754" s="50"/>
      <c r="AB754" s="50"/>
      <c r="AC754" s="50"/>
      <c r="AD754" s="50"/>
      <c r="AE754" s="50"/>
      <c r="AF754" s="50"/>
      <c r="AG754" s="50"/>
      <c r="AH754" s="50"/>
      <c r="AI754" s="50"/>
    </row>
    <row r="755" spans="9:35"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  <c r="AG755" s="50"/>
      <c r="AH755" s="50"/>
      <c r="AI755" s="50"/>
    </row>
    <row r="756" spans="9:35"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  <c r="AA756" s="50"/>
      <c r="AB756" s="50"/>
      <c r="AC756" s="50"/>
      <c r="AD756" s="50"/>
      <c r="AE756" s="50"/>
      <c r="AF756" s="50"/>
      <c r="AG756" s="50"/>
      <c r="AH756" s="50"/>
      <c r="AI756" s="50"/>
    </row>
    <row r="757" spans="9:35"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  <c r="AA757" s="50"/>
      <c r="AB757" s="50"/>
      <c r="AC757" s="50"/>
      <c r="AD757" s="50"/>
      <c r="AE757" s="50"/>
      <c r="AF757" s="50"/>
      <c r="AG757" s="50"/>
      <c r="AH757" s="50"/>
      <c r="AI757" s="50"/>
    </row>
    <row r="758" spans="9:35"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  <c r="AA758" s="50"/>
      <c r="AB758" s="50"/>
      <c r="AC758" s="50"/>
      <c r="AD758" s="50"/>
      <c r="AE758" s="50"/>
      <c r="AF758" s="50"/>
      <c r="AG758" s="50"/>
      <c r="AH758" s="50"/>
      <c r="AI758" s="50"/>
    </row>
    <row r="759" spans="9:35"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  <c r="AA759" s="50"/>
      <c r="AB759" s="50"/>
      <c r="AC759" s="50"/>
      <c r="AD759" s="50"/>
      <c r="AE759" s="50"/>
      <c r="AF759" s="50"/>
      <c r="AG759" s="50"/>
      <c r="AH759" s="50"/>
      <c r="AI759" s="50"/>
    </row>
    <row r="760" spans="9:35"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  <c r="AA760" s="50"/>
      <c r="AB760" s="50"/>
      <c r="AC760" s="50"/>
      <c r="AD760" s="50"/>
      <c r="AE760" s="50"/>
      <c r="AF760" s="50"/>
      <c r="AG760" s="50"/>
      <c r="AH760" s="50"/>
      <c r="AI760" s="50"/>
    </row>
    <row r="761" spans="9:35"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  <c r="AA761" s="50"/>
      <c r="AB761" s="50"/>
      <c r="AC761" s="50"/>
      <c r="AD761" s="50"/>
      <c r="AE761" s="50"/>
      <c r="AF761" s="50"/>
      <c r="AG761" s="50"/>
      <c r="AH761" s="50"/>
      <c r="AI761" s="50"/>
    </row>
    <row r="762" spans="9:35"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  <c r="AA762" s="50"/>
      <c r="AB762" s="50"/>
      <c r="AC762" s="50"/>
      <c r="AD762" s="50"/>
      <c r="AE762" s="50"/>
      <c r="AF762" s="50"/>
      <c r="AG762" s="50"/>
      <c r="AH762" s="50"/>
      <c r="AI762" s="50"/>
    </row>
    <row r="763" spans="9:35"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  <c r="AA763" s="50"/>
      <c r="AB763" s="50"/>
      <c r="AC763" s="50"/>
      <c r="AD763" s="50"/>
      <c r="AE763" s="50"/>
      <c r="AF763" s="50"/>
      <c r="AG763" s="50"/>
      <c r="AH763" s="50"/>
      <c r="AI763" s="50"/>
    </row>
    <row r="764" spans="9:35"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  <c r="AA764" s="50"/>
      <c r="AB764" s="50"/>
      <c r="AC764" s="50"/>
      <c r="AD764" s="50"/>
      <c r="AE764" s="50"/>
      <c r="AF764" s="50"/>
      <c r="AG764" s="50"/>
      <c r="AH764" s="50"/>
      <c r="AI764" s="50"/>
    </row>
    <row r="765" spans="9:35"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  <c r="AA765" s="50"/>
      <c r="AB765" s="50"/>
      <c r="AC765" s="50"/>
      <c r="AD765" s="50"/>
      <c r="AE765" s="50"/>
      <c r="AF765" s="50"/>
      <c r="AG765" s="50"/>
      <c r="AH765" s="50"/>
      <c r="AI765" s="50"/>
    </row>
    <row r="766" spans="9:35"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  <c r="AA766" s="50"/>
      <c r="AB766" s="50"/>
      <c r="AC766" s="50"/>
      <c r="AD766" s="50"/>
      <c r="AE766" s="50"/>
      <c r="AF766" s="50"/>
      <c r="AG766" s="50"/>
      <c r="AH766" s="50"/>
      <c r="AI766" s="50"/>
    </row>
    <row r="767" spans="9:35"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  <c r="AA767" s="50"/>
      <c r="AB767" s="50"/>
      <c r="AC767" s="50"/>
      <c r="AD767" s="50"/>
      <c r="AE767" s="50"/>
      <c r="AF767" s="50"/>
      <c r="AG767" s="50"/>
      <c r="AH767" s="50"/>
      <c r="AI767" s="50"/>
    </row>
    <row r="768" spans="9:35"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  <c r="AA768" s="50"/>
      <c r="AB768" s="50"/>
      <c r="AC768" s="50"/>
      <c r="AD768" s="50"/>
      <c r="AE768" s="50"/>
      <c r="AF768" s="50"/>
      <c r="AG768" s="50"/>
      <c r="AH768" s="50"/>
      <c r="AI768" s="50"/>
    </row>
    <row r="769" spans="9:35"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  <c r="AG769" s="50"/>
      <c r="AH769" s="50"/>
      <c r="AI769" s="50"/>
    </row>
    <row r="770" spans="9:35"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  <c r="AA770" s="50"/>
      <c r="AB770" s="50"/>
      <c r="AC770" s="50"/>
      <c r="AD770" s="50"/>
      <c r="AE770" s="50"/>
      <c r="AF770" s="50"/>
      <c r="AG770" s="50"/>
      <c r="AH770" s="50"/>
      <c r="AI770" s="50"/>
    </row>
    <row r="771" spans="9:35"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  <c r="AG771" s="50"/>
      <c r="AH771" s="50"/>
      <c r="AI771" s="50"/>
    </row>
    <row r="772" spans="9:35"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  <c r="AH772" s="50"/>
      <c r="AI772" s="50"/>
    </row>
    <row r="773" spans="9:35"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  <c r="AA773" s="50"/>
      <c r="AB773" s="50"/>
      <c r="AC773" s="50"/>
      <c r="AD773" s="50"/>
      <c r="AE773" s="50"/>
      <c r="AF773" s="50"/>
      <c r="AG773" s="50"/>
      <c r="AH773" s="50"/>
      <c r="AI773" s="50"/>
    </row>
    <row r="774" spans="9:35"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  <c r="AA774" s="50"/>
      <c r="AB774" s="50"/>
      <c r="AC774" s="50"/>
      <c r="AD774" s="50"/>
      <c r="AE774" s="50"/>
      <c r="AF774" s="50"/>
      <c r="AG774" s="50"/>
      <c r="AH774" s="50"/>
      <c r="AI774" s="50"/>
    </row>
    <row r="775" spans="9:35"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  <c r="AA775" s="50"/>
      <c r="AB775" s="50"/>
      <c r="AC775" s="50"/>
      <c r="AD775" s="50"/>
      <c r="AE775" s="50"/>
      <c r="AF775" s="50"/>
      <c r="AG775" s="50"/>
      <c r="AH775" s="50"/>
      <c r="AI775" s="50"/>
    </row>
    <row r="776" spans="9:35"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  <c r="AA776" s="50"/>
      <c r="AB776" s="50"/>
      <c r="AC776" s="50"/>
      <c r="AD776" s="50"/>
      <c r="AE776" s="50"/>
      <c r="AF776" s="50"/>
      <c r="AG776" s="50"/>
      <c r="AH776" s="50"/>
      <c r="AI776" s="50"/>
    </row>
    <row r="777" spans="9:35"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  <c r="AA777" s="50"/>
      <c r="AB777" s="50"/>
      <c r="AC777" s="50"/>
      <c r="AD777" s="50"/>
      <c r="AE777" s="50"/>
      <c r="AF777" s="50"/>
      <c r="AG777" s="50"/>
      <c r="AH777" s="50"/>
      <c r="AI777" s="50"/>
    </row>
    <row r="778" spans="9:35"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  <c r="AA778" s="50"/>
      <c r="AB778" s="50"/>
      <c r="AC778" s="50"/>
      <c r="AD778" s="50"/>
      <c r="AE778" s="50"/>
      <c r="AF778" s="50"/>
      <c r="AG778" s="50"/>
      <c r="AH778" s="50"/>
      <c r="AI778" s="50"/>
    </row>
    <row r="779" spans="9:35"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  <c r="AA779" s="50"/>
      <c r="AB779" s="50"/>
      <c r="AC779" s="50"/>
      <c r="AD779" s="50"/>
      <c r="AE779" s="50"/>
      <c r="AF779" s="50"/>
      <c r="AG779" s="50"/>
      <c r="AH779" s="50"/>
      <c r="AI779" s="50"/>
    </row>
    <row r="780" spans="9:35"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  <c r="AA780" s="50"/>
      <c r="AB780" s="50"/>
      <c r="AC780" s="50"/>
      <c r="AD780" s="50"/>
      <c r="AE780" s="50"/>
      <c r="AF780" s="50"/>
      <c r="AG780" s="50"/>
      <c r="AH780" s="50"/>
      <c r="AI780" s="50"/>
    </row>
    <row r="781" spans="9:35"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  <c r="AA781" s="50"/>
      <c r="AB781" s="50"/>
      <c r="AC781" s="50"/>
      <c r="AD781" s="50"/>
      <c r="AE781" s="50"/>
      <c r="AF781" s="50"/>
      <c r="AG781" s="50"/>
      <c r="AH781" s="50"/>
      <c r="AI781" s="50"/>
    </row>
    <row r="782" spans="9:35"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  <c r="AA782" s="50"/>
      <c r="AB782" s="50"/>
      <c r="AC782" s="50"/>
      <c r="AD782" s="50"/>
      <c r="AE782" s="50"/>
      <c r="AF782" s="50"/>
      <c r="AG782" s="50"/>
      <c r="AH782" s="50"/>
      <c r="AI782" s="50"/>
    </row>
    <row r="783" spans="9:35"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  <c r="AA783" s="50"/>
      <c r="AB783" s="50"/>
      <c r="AC783" s="50"/>
      <c r="AD783" s="50"/>
      <c r="AE783" s="50"/>
      <c r="AF783" s="50"/>
      <c r="AG783" s="50"/>
      <c r="AH783" s="50"/>
      <c r="AI783" s="50"/>
    </row>
    <row r="784" spans="9:35"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  <c r="AA784" s="50"/>
      <c r="AB784" s="50"/>
      <c r="AC784" s="50"/>
      <c r="AD784" s="50"/>
      <c r="AE784" s="50"/>
      <c r="AF784" s="50"/>
      <c r="AG784" s="50"/>
      <c r="AH784" s="50"/>
      <c r="AI784" s="50"/>
    </row>
    <row r="785" spans="9:35"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  <c r="AA785" s="50"/>
      <c r="AB785" s="50"/>
      <c r="AC785" s="50"/>
      <c r="AD785" s="50"/>
      <c r="AE785" s="50"/>
      <c r="AF785" s="50"/>
      <c r="AG785" s="50"/>
      <c r="AH785" s="50"/>
      <c r="AI785" s="50"/>
    </row>
    <row r="786" spans="9:35"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  <c r="AA786" s="50"/>
      <c r="AB786" s="50"/>
      <c r="AC786" s="50"/>
      <c r="AD786" s="50"/>
      <c r="AE786" s="50"/>
      <c r="AF786" s="50"/>
      <c r="AG786" s="50"/>
      <c r="AH786" s="50"/>
      <c r="AI786" s="50"/>
    </row>
    <row r="787" spans="9:35"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  <c r="AA787" s="50"/>
      <c r="AB787" s="50"/>
      <c r="AC787" s="50"/>
      <c r="AD787" s="50"/>
      <c r="AE787" s="50"/>
      <c r="AF787" s="50"/>
      <c r="AG787" s="50"/>
      <c r="AH787" s="50"/>
      <c r="AI787" s="50"/>
    </row>
    <row r="788" spans="9:35"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  <c r="AA788" s="50"/>
      <c r="AB788" s="50"/>
      <c r="AC788" s="50"/>
      <c r="AD788" s="50"/>
      <c r="AE788" s="50"/>
      <c r="AF788" s="50"/>
      <c r="AG788" s="50"/>
      <c r="AH788" s="50"/>
      <c r="AI788" s="50"/>
    </row>
    <row r="789" spans="9:35"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  <c r="AA789" s="50"/>
      <c r="AB789" s="50"/>
      <c r="AC789" s="50"/>
      <c r="AD789" s="50"/>
      <c r="AE789" s="50"/>
      <c r="AF789" s="50"/>
      <c r="AG789" s="50"/>
      <c r="AH789" s="50"/>
      <c r="AI789" s="50"/>
    </row>
    <row r="790" spans="9:35"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  <c r="AA790" s="50"/>
      <c r="AB790" s="50"/>
      <c r="AC790" s="50"/>
      <c r="AD790" s="50"/>
      <c r="AE790" s="50"/>
      <c r="AF790" s="50"/>
      <c r="AG790" s="50"/>
      <c r="AH790" s="50"/>
      <c r="AI790" s="50"/>
    </row>
    <row r="791" spans="9:35"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  <c r="AA791" s="50"/>
      <c r="AB791" s="50"/>
      <c r="AC791" s="50"/>
      <c r="AD791" s="50"/>
      <c r="AE791" s="50"/>
      <c r="AF791" s="50"/>
      <c r="AG791" s="50"/>
      <c r="AH791" s="50"/>
      <c r="AI791" s="50"/>
    </row>
    <row r="792" spans="9:35"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  <c r="AA792" s="50"/>
      <c r="AB792" s="50"/>
      <c r="AC792" s="50"/>
      <c r="AD792" s="50"/>
      <c r="AE792" s="50"/>
      <c r="AF792" s="50"/>
      <c r="AG792" s="50"/>
      <c r="AH792" s="50"/>
      <c r="AI792" s="50"/>
    </row>
    <row r="793" spans="9:35"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  <c r="AA793" s="50"/>
      <c r="AB793" s="50"/>
      <c r="AC793" s="50"/>
      <c r="AD793" s="50"/>
      <c r="AE793" s="50"/>
      <c r="AF793" s="50"/>
      <c r="AG793" s="50"/>
      <c r="AH793" s="50"/>
      <c r="AI793" s="50"/>
    </row>
    <row r="794" spans="9:35"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  <c r="AA794" s="50"/>
      <c r="AB794" s="50"/>
      <c r="AC794" s="50"/>
      <c r="AD794" s="50"/>
      <c r="AE794" s="50"/>
      <c r="AF794" s="50"/>
      <c r="AG794" s="50"/>
      <c r="AH794" s="50"/>
      <c r="AI794" s="50"/>
    </row>
    <row r="795" spans="9:35"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  <c r="AA795" s="50"/>
      <c r="AB795" s="50"/>
      <c r="AC795" s="50"/>
      <c r="AD795" s="50"/>
      <c r="AE795" s="50"/>
      <c r="AF795" s="50"/>
      <c r="AG795" s="50"/>
      <c r="AH795" s="50"/>
      <c r="AI795" s="50"/>
    </row>
    <row r="796" spans="9:35"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  <c r="AA796" s="50"/>
      <c r="AB796" s="50"/>
      <c r="AC796" s="50"/>
      <c r="AD796" s="50"/>
      <c r="AE796" s="50"/>
      <c r="AF796" s="50"/>
      <c r="AG796" s="50"/>
      <c r="AH796" s="50"/>
      <c r="AI796" s="50"/>
    </row>
    <row r="797" spans="9:35"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  <c r="AA797" s="50"/>
      <c r="AB797" s="50"/>
      <c r="AC797" s="50"/>
      <c r="AD797" s="50"/>
      <c r="AE797" s="50"/>
      <c r="AF797" s="50"/>
      <c r="AG797" s="50"/>
      <c r="AH797" s="50"/>
      <c r="AI797" s="50"/>
    </row>
    <row r="798" spans="9:35"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  <c r="AA798" s="50"/>
      <c r="AB798" s="50"/>
      <c r="AC798" s="50"/>
      <c r="AD798" s="50"/>
      <c r="AE798" s="50"/>
      <c r="AF798" s="50"/>
      <c r="AG798" s="50"/>
      <c r="AH798" s="50"/>
      <c r="AI798" s="50"/>
    </row>
    <row r="799" spans="9:35"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  <c r="AA799" s="50"/>
      <c r="AB799" s="50"/>
      <c r="AC799" s="50"/>
      <c r="AD799" s="50"/>
      <c r="AE799" s="50"/>
      <c r="AF799" s="50"/>
      <c r="AG799" s="50"/>
      <c r="AH799" s="50"/>
      <c r="AI799" s="50"/>
    </row>
    <row r="800" spans="9:35"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  <c r="AA800" s="50"/>
      <c r="AB800" s="50"/>
      <c r="AC800" s="50"/>
      <c r="AD800" s="50"/>
      <c r="AE800" s="50"/>
      <c r="AF800" s="50"/>
      <c r="AG800" s="50"/>
      <c r="AH800" s="50"/>
      <c r="AI800" s="50"/>
    </row>
    <row r="801" spans="9:35"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  <c r="AA801" s="50"/>
      <c r="AB801" s="50"/>
      <c r="AC801" s="50"/>
      <c r="AD801" s="50"/>
      <c r="AE801" s="50"/>
      <c r="AF801" s="50"/>
      <c r="AG801" s="50"/>
      <c r="AH801" s="50"/>
      <c r="AI801" s="50"/>
    </row>
    <row r="802" spans="9:35"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  <c r="AA802" s="50"/>
      <c r="AB802" s="50"/>
      <c r="AC802" s="50"/>
      <c r="AD802" s="50"/>
      <c r="AE802" s="50"/>
      <c r="AF802" s="50"/>
      <c r="AG802" s="50"/>
      <c r="AH802" s="50"/>
      <c r="AI802" s="50"/>
    </row>
    <row r="803" spans="9:35"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  <c r="AA803" s="50"/>
      <c r="AB803" s="50"/>
      <c r="AC803" s="50"/>
      <c r="AD803" s="50"/>
      <c r="AE803" s="50"/>
      <c r="AF803" s="50"/>
      <c r="AG803" s="50"/>
      <c r="AH803" s="50"/>
      <c r="AI803" s="50"/>
    </row>
    <row r="804" spans="9:35"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  <c r="AA804" s="50"/>
      <c r="AB804" s="50"/>
      <c r="AC804" s="50"/>
      <c r="AD804" s="50"/>
      <c r="AE804" s="50"/>
      <c r="AF804" s="50"/>
      <c r="AG804" s="50"/>
      <c r="AH804" s="50"/>
      <c r="AI804" s="50"/>
    </row>
    <row r="805" spans="9:35"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  <c r="AA805" s="50"/>
      <c r="AB805" s="50"/>
      <c r="AC805" s="50"/>
      <c r="AD805" s="50"/>
      <c r="AE805" s="50"/>
      <c r="AF805" s="50"/>
      <c r="AG805" s="50"/>
      <c r="AH805" s="50"/>
      <c r="AI805" s="50"/>
    </row>
    <row r="806" spans="9:35"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  <c r="AA806" s="50"/>
      <c r="AB806" s="50"/>
      <c r="AC806" s="50"/>
      <c r="AD806" s="50"/>
      <c r="AE806" s="50"/>
      <c r="AF806" s="50"/>
      <c r="AG806" s="50"/>
      <c r="AH806" s="50"/>
      <c r="AI806" s="50"/>
    </row>
    <row r="807" spans="9:35"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  <c r="AA807" s="50"/>
      <c r="AB807" s="50"/>
      <c r="AC807" s="50"/>
      <c r="AD807" s="50"/>
      <c r="AE807" s="50"/>
      <c r="AF807" s="50"/>
      <c r="AG807" s="50"/>
      <c r="AH807" s="50"/>
      <c r="AI807" s="50"/>
    </row>
    <row r="808" spans="9:35"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  <c r="AA808" s="50"/>
      <c r="AB808" s="50"/>
      <c r="AC808" s="50"/>
      <c r="AD808" s="50"/>
      <c r="AE808" s="50"/>
      <c r="AF808" s="50"/>
      <c r="AG808" s="50"/>
      <c r="AH808" s="50"/>
      <c r="AI808" s="50"/>
    </row>
    <row r="809" spans="9:35"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  <c r="AA809" s="50"/>
      <c r="AB809" s="50"/>
      <c r="AC809" s="50"/>
      <c r="AD809" s="50"/>
      <c r="AE809" s="50"/>
      <c r="AF809" s="50"/>
      <c r="AG809" s="50"/>
      <c r="AH809" s="50"/>
      <c r="AI809" s="50"/>
    </row>
    <row r="810" spans="9:35"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  <c r="AA810" s="50"/>
      <c r="AB810" s="50"/>
      <c r="AC810" s="50"/>
      <c r="AD810" s="50"/>
      <c r="AE810" s="50"/>
      <c r="AF810" s="50"/>
      <c r="AG810" s="50"/>
      <c r="AH810" s="50"/>
      <c r="AI810" s="50"/>
    </row>
    <row r="811" spans="9:35"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  <c r="AA811" s="50"/>
      <c r="AB811" s="50"/>
      <c r="AC811" s="50"/>
      <c r="AD811" s="50"/>
      <c r="AE811" s="50"/>
      <c r="AF811" s="50"/>
      <c r="AG811" s="50"/>
      <c r="AH811" s="50"/>
      <c r="AI811" s="50"/>
    </row>
    <row r="812" spans="9:35"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  <c r="AA812" s="50"/>
      <c r="AB812" s="50"/>
      <c r="AC812" s="50"/>
      <c r="AD812" s="50"/>
      <c r="AE812" s="50"/>
      <c r="AF812" s="50"/>
      <c r="AG812" s="50"/>
      <c r="AH812" s="50"/>
      <c r="AI812" s="50"/>
    </row>
    <row r="813" spans="9:35"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  <c r="AA813" s="50"/>
      <c r="AB813" s="50"/>
      <c r="AC813" s="50"/>
      <c r="AD813" s="50"/>
      <c r="AE813" s="50"/>
      <c r="AF813" s="50"/>
      <c r="AG813" s="50"/>
      <c r="AH813" s="50"/>
      <c r="AI813" s="50"/>
    </row>
    <row r="814" spans="9:35"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  <c r="AA814" s="50"/>
      <c r="AB814" s="50"/>
      <c r="AC814" s="50"/>
      <c r="AD814" s="50"/>
      <c r="AE814" s="50"/>
      <c r="AF814" s="50"/>
      <c r="AG814" s="50"/>
      <c r="AH814" s="50"/>
      <c r="AI814" s="50"/>
    </row>
    <row r="815" spans="9:35"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  <c r="AA815" s="50"/>
      <c r="AB815" s="50"/>
      <c r="AC815" s="50"/>
      <c r="AD815" s="50"/>
      <c r="AE815" s="50"/>
      <c r="AF815" s="50"/>
      <c r="AG815" s="50"/>
      <c r="AH815" s="50"/>
      <c r="AI815" s="50"/>
    </row>
    <row r="816" spans="9:35"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  <c r="AA816" s="50"/>
      <c r="AB816" s="50"/>
      <c r="AC816" s="50"/>
      <c r="AD816" s="50"/>
      <c r="AE816" s="50"/>
      <c r="AF816" s="50"/>
      <c r="AG816" s="50"/>
      <c r="AH816" s="50"/>
      <c r="AI816" s="50"/>
    </row>
    <row r="817" spans="9:35"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  <c r="AA817" s="50"/>
      <c r="AB817" s="50"/>
      <c r="AC817" s="50"/>
      <c r="AD817" s="50"/>
      <c r="AE817" s="50"/>
      <c r="AF817" s="50"/>
      <c r="AG817" s="50"/>
      <c r="AH817" s="50"/>
      <c r="AI817" s="50"/>
    </row>
    <row r="818" spans="9:35"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  <c r="AA818" s="50"/>
      <c r="AB818" s="50"/>
      <c r="AC818" s="50"/>
      <c r="AD818" s="50"/>
      <c r="AE818" s="50"/>
      <c r="AF818" s="50"/>
      <c r="AG818" s="50"/>
      <c r="AH818" s="50"/>
      <c r="AI818" s="50"/>
    </row>
    <row r="819" spans="9:35"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  <c r="AA819" s="50"/>
      <c r="AB819" s="50"/>
      <c r="AC819" s="50"/>
      <c r="AD819" s="50"/>
      <c r="AE819" s="50"/>
      <c r="AF819" s="50"/>
      <c r="AG819" s="50"/>
      <c r="AH819" s="50"/>
      <c r="AI819" s="50"/>
    </row>
    <row r="820" spans="9:35"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  <c r="AA820" s="50"/>
      <c r="AB820" s="50"/>
      <c r="AC820" s="50"/>
      <c r="AD820" s="50"/>
      <c r="AE820" s="50"/>
      <c r="AF820" s="50"/>
      <c r="AG820" s="50"/>
      <c r="AH820" s="50"/>
      <c r="AI820" s="50"/>
    </row>
    <row r="821" spans="9:35"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  <c r="AA821" s="50"/>
      <c r="AB821" s="50"/>
      <c r="AC821" s="50"/>
      <c r="AD821" s="50"/>
      <c r="AE821" s="50"/>
      <c r="AF821" s="50"/>
      <c r="AG821" s="50"/>
      <c r="AH821" s="50"/>
      <c r="AI821" s="50"/>
    </row>
    <row r="822" spans="9:35"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  <c r="AA822" s="50"/>
      <c r="AB822" s="50"/>
      <c r="AC822" s="50"/>
      <c r="AD822" s="50"/>
      <c r="AE822" s="50"/>
      <c r="AF822" s="50"/>
      <c r="AG822" s="50"/>
      <c r="AH822" s="50"/>
      <c r="AI822" s="50"/>
    </row>
    <row r="823" spans="9:35"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  <c r="AA823" s="50"/>
      <c r="AB823" s="50"/>
      <c r="AC823" s="50"/>
      <c r="AD823" s="50"/>
      <c r="AE823" s="50"/>
      <c r="AF823" s="50"/>
      <c r="AG823" s="50"/>
      <c r="AH823" s="50"/>
      <c r="AI823" s="50"/>
    </row>
    <row r="824" spans="9:35"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  <c r="AA824" s="50"/>
      <c r="AB824" s="50"/>
      <c r="AC824" s="50"/>
      <c r="AD824" s="50"/>
      <c r="AE824" s="50"/>
      <c r="AF824" s="50"/>
      <c r="AG824" s="50"/>
      <c r="AH824" s="50"/>
      <c r="AI824" s="50"/>
    </row>
    <row r="825" spans="9:35"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  <c r="AA825" s="50"/>
      <c r="AB825" s="50"/>
      <c r="AC825" s="50"/>
      <c r="AD825" s="50"/>
      <c r="AE825" s="50"/>
      <c r="AF825" s="50"/>
      <c r="AG825" s="50"/>
      <c r="AH825" s="50"/>
      <c r="AI825" s="50"/>
    </row>
    <row r="826" spans="9:35"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  <c r="AA826" s="50"/>
      <c r="AB826" s="50"/>
      <c r="AC826" s="50"/>
      <c r="AD826" s="50"/>
      <c r="AE826" s="50"/>
      <c r="AF826" s="50"/>
      <c r="AG826" s="50"/>
      <c r="AH826" s="50"/>
      <c r="AI826" s="50"/>
    </row>
    <row r="827" spans="9:35"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  <c r="AA827" s="50"/>
      <c r="AB827" s="50"/>
      <c r="AC827" s="50"/>
      <c r="AD827" s="50"/>
      <c r="AE827" s="50"/>
      <c r="AF827" s="50"/>
      <c r="AG827" s="50"/>
      <c r="AH827" s="50"/>
      <c r="AI827" s="50"/>
    </row>
    <row r="828" spans="9:35"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  <c r="AA828" s="50"/>
      <c r="AB828" s="50"/>
      <c r="AC828" s="50"/>
      <c r="AD828" s="50"/>
      <c r="AE828" s="50"/>
      <c r="AF828" s="50"/>
      <c r="AG828" s="50"/>
      <c r="AH828" s="50"/>
      <c r="AI828" s="50"/>
    </row>
    <row r="829" spans="9:35"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  <c r="AA829" s="50"/>
      <c r="AB829" s="50"/>
      <c r="AC829" s="50"/>
      <c r="AD829" s="50"/>
      <c r="AE829" s="50"/>
      <c r="AF829" s="50"/>
      <c r="AG829" s="50"/>
      <c r="AH829" s="50"/>
      <c r="AI829" s="50"/>
    </row>
    <row r="830" spans="9:35"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  <c r="AA830" s="50"/>
      <c r="AB830" s="50"/>
      <c r="AC830" s="50"/>
      <c r="AD830" s="50"/>
      <c r="AE830" s="50"/>
      <c r="AF830" s="50"/>
      <c r="AG830" s="50"/>
      <c r="AH830" s="50"/>
      <c r="AI830" s="50"/>
    </row>
    <row r="831" spans="9:35"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  <c r="AA831" s="50"/>
      <c r="AB831" s="50"/>
      <c r="AC831" s="50"/>
      <c r="AD831" s="50"/>
      <c r="AE831" s="50"/>
      <c r="AF831" s="50"/>
      <c r="AG831" s="50"/>
      <c r="AH831" s="50"/>
      <c r="AI831" s="50"/>
    </row>
    <row r="832" spans="9:35"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  <c r="AA832" s="50"/>
      <c r="AB832" s="50"/>
      <c r="AC832" s="50"/>
      <c r="AD832" s="50"/>
      <c r="AE832" s="50"/>
      <c r="AF832" s="50"/>
      <c r="AG832" s="50"/>
      <c r="AH832" s="50"/>
      <c r="AI832" s="50"/>
    </row>
    <row r="833" spans="9:35"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  <c r="AA833" s="50"/>
      <c r="AB833" s="50"/>
      <c r="AC833" s="50"/>
      <c r="AD833" s="50"/>
      <c r="AE833" s="50"/>
      <c r="AF833" s="50"/>
      <c r="AG833" s="50"/>
      <c r="AH833" s="50"/>
      <c r="AI833" s="50"/>
    </row>
    <row r="834" spans="9:35"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  <c r="AA834" s="50"/>
      <c r="AB834" s="50"/>
      <c r="AC834" s="50"/>
      <c r="AD834" s="50"/>
      <c r="AE834" s="50"/>
      <c r="AF834" s="50"/>
      <c r="AG834" s="50"/>
      <c r="AH834" s="50"/>
      <c r="AI834" s="50"/>
    </row>
    <row r="835" spans="9:35"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  <c r="AA835" s="50"/>
      <c r="AB835" s="50"/>
      <c r="AC835" s="50"/>
      <c r="AD835" s="50"/>
      <c r="AE835" s="50"/>
      <c r="AF835" s="50"/>
      <c r="AG835" s="50"/>
      <c r="AH835" s="50"/>
      <c r="AI835" s="50"/>
    </row>
    <row r="836" spans="9:35"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  <c r="AA836" s="50"/>
      <c r="AB836" s="50"/>
      <c r="AC836" s="50"/>
      <c r="AD836" s="50"/>
      <c r="AE836" s="50"/>
      <c r="AF836" s="50"/>
      <c r="AG836" s="50"/>
      <c r="AH836" s="50"/>
      <c r="AI836" s="50"/>
    </row>
    <row r="837" spans="9:35"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  <c r="AA837" s="50"/>
      <c r="AB837" s="50"/>
      <c r="AC837" s="50"/>
      <c r="AD837" s="50"/>
      <c r="AE837" s="50"/>
      <c r="AF837" s="50"/>
      <c r="AG837" s="50"/>
      <c r="AH837" s="50"/>
      <c r="AI837" s="50"/>
    </row>
    <row r="838" spans="9:35"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  <c r="AA838" s="50"/>
      <c r="AB838" s="50"/>
      <c r="AC838" s="50"/>
      <c r="AD838" s="50"/>
      <c r="AE838" s="50"/>
      <c r="AF838" s="50"/>
      <c r="AG838" s="50"/>
      <c r="AH838" s="50"/>
      <c r="AI838" s="50"/>
    </row>
    <row r="839" spans="9:35"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  <c r="AA839" s="50"/>
      <c r="AB839" s="50"/>
      <c r="AC839" s="50"/>
      <c r="AD839" s="50"/>
      <c r="AE839" s="50"/>
      <c r="AF839" s="50"/>
      <c r="AG839" s="50"/>
      <c r="AH839" s="50"/>
      <c r="AI839" s="50"/>
    </row>
    <row r="840" spans="9:35"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  <c r="AA840" s="50"/>
      <c r="AB840" s="50"/>
      <c r="AC840" s="50"/>
      <c r="AD840" s="50"/>
      <c r="AE840" s="50"/>
      <c r="AF840" s="50"/>
      <c r="AG840" s="50"/>
      <c r="AH840" s="50"/>
      <c r="AI840" s="50"/>
    </row>
    <row r="841" spans="9:35"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  <c r="AA841" s="50"/>
      <c r="AB841" s="50"/>
      <c r="AC841" s="50"/>
      <c r="AD841" s="50"/>
      <c r="AE841" s="50"/>
      <c r="AF841" s="50"/>
      <c r="AG841" s="50"/>
      <c r="AH841" s="50"/>
      <c r="AI841" s="50"/>
    </row>
    <row r="842" spans="9:35"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  <c r="AA842" s="50"/>
      <c r="AB842" s="50"/>
      <c r="AC842" s="50"/>
      <c r="AD842" s="50"/>
      <c r="AE842" s="50"/>
      <c r="AF842" s="50"/>
      <c r="AG842" s="50"/>
      <c r="AH842" s="50"/>
      <c r="AI842" s="50"/>
    </row>
    <row r="843" spans="9:35"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  <c r="AA843" s="50"/>
      <c r="AB843" s="50"/>
      <c r="AC843" s="50"/>
      <c r="AD843" s="50"/>
      <c r="AE843" s="50"/>
      <c r="AF843" s="50"/>
      <c r="AG843" s="50"/>
      <c r="AH843" s="50"/>
      <c r="AI843" s="50"/>
    </row>
    <row r="844" spans="9:35"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  <c r="AA844" s="50"/>
      <c r="AB844" s="50"/>
      <c r="AC844" s="50"/>
      <c r="AD844" s="50"/>
      <c r="AE844" s="50"/>
      <c r="AF844" s="50"/>
      <c r="AG844" s="50"/>
      <c r="AH844" s="50"/>
      <c r="AI844" s="50"/>
    </row>
    <row r="845" spans="9:35"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  <c r="AA845" s="50"/>
      <c r="AB845" s="50"/>
      <c r="AC845" s="50"/>
      <c r="AD845" s="50"/>
      <c r="AE845" s="50"/>
      <c r="AF845" s="50"/>
      <c r="AG845" s="50"/>
      <c r="AH845" s="50"/>
      <c r="AI845" s="50"/>
    </row>
    <row r="846" spans="9:35"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  <c r="AA846" s="50"/>
      <c r="AB846" s="50"/>
      <c r="AC846" s="50"/>
      <c r="AD846" s="50"/>
      <c r="AE846" s="50"/>
      <c r="AF846" s="50"/>
      <c r="AG846" s="50"/>
      <c r="AH846" s="50"/>
      <c r="AI846" s="50"/>
    </row>
    <row r="847" spans="9:35"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  <c r="AA847" s="50"/>
      <c r="AB847" s="50"/>
      <c r="AC847" s="50"/>
      <c r="AD847" s="50"/>
      <c r="AE847" s="50"/>
      <c r="AF847" s="50"/>
      <c r="AG847" s="50"/>
      <c r="AH847" s="50"/>
      <c r="AI847" s="50"/>
    </row>
    <row r="848" spans="9:35"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  <c r="AA848" s="50"/>
      <c r="AB848" s="50"/>
      <c r="AC848" s="50"/>
      <c r="AD848" s="50"/>
      <c r="AE848" s="50"/>
      <c r="AF848" s="50"/>
      <c r="AG848" s="50"/>
      <c r="AH848" s="50"/>
      <c r="AI848" s="50"/>
    </row>
    <row r="849" spans="9:35"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  <c r="AA849" s="50"/>
      <c r="AB849" s="50"/>
      <c r="AC849" s="50"/>
      <c r="AD849" s="50"/>
      <c r="AE849" s="50"/>
      <c r="AF849" s="50"/>
      <c r="AG849" s="50"/>
      <c r="AH849" s="50"/>
      <c r="AI849" s="50"/>
    </row>
    <row r="850" spans="9:35"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  <c r="AA850" s="50"/>
      <c r="AB850" s="50"/>
      <c r="AC850" s="50"/>
      <c r="AD850" s="50"/>
      <c r="AE850" s="50"/>
      <c r="AF850" s="50"/>
      <c r="AG850" s="50"/>
      <c r="AH850" s="50"/>
      <c r="AI850" s="50"/>
    </row>
    <row r="851" spans="9:35"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  <c r="AA851" s="50"/>
      <c r="AB851" s="50"/>
      <c r="AC851" s="50"/>
      <c r="AD851" s="50"/>
      <c r="AE851" s="50"/>
      <c r="AF851" s="50"/>
      <c r="AG851" s="50"/>
      <c r="AH851" s="50"/>
      <c r="AI851" s="50"/>
    </row>
    <row r="852" spans="9:35"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  <c r="AA852" s="50"/>
      <c r="AB852" s="50"/>
      <c r="AC852" s="50"/>
      <c r="AD852" s="50"/>
      <c r="AE852" s="50"/>
      <c r="AF852" s="50"/>
      <c r="AG852" s="50"/>
      <c r="AH852" s="50"/>
      <c r="AI852" s="50"/>
    </row>
    <row r="853" spans="9:35"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  <c r="AA853" s="50"/>
      <c r="AB853" s="50"/>
      <c r="AC853" s="50"/>
      <c r="AD853" s="50"/>
      <c r="AE853" s="50"/>
      <c r="AF853" s="50"/>
      <c r="AG853" s="50"/>
      <c r="AH853" s="50"/>
      <c r="AI853" s="50"/>
    </row>
    <row r="854" spans="9:35"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  <c r="AA854" s="50"/>
      <c r="AB854" s="50"/>
      <c r="AC854" s="50"/>
      <c r="AD854" s="50"/>
      <c r="AE854" s="50"/>
      <c r="AF854" s="50"/>
      <c r="AG854" s="50"/>
      <c r="AH854" s="50"/>
      <c r="AI854" s="50"/>
    </row>
    <row r="855" spans="9:35"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  <c r="AA855" s="50"/>
      <c r="AB855" s="50"/>
      <c r="AC855" s="50"/>
      <c r="AD855" s="50"/>
      <c r="AE855" s="50"/>
      <c r="AF855" s="50"/>
      <c r="AG855" s="50"/>
      <c r="AH855" s="50"/>
      <c r="AI855" s="50"/>
    </row>
    <row r="856" spans="9:35"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  <c r="AA856" s="50"/>
      <c r="AB856" s="50"/>
      <c r="AC856" s="50"/>
      <c r="AD856" s="50"/>
      <c r="AE856" s="50"/>
      <c r="AF856" s="50"/>
      <c r="AG856" s="50"/>
      <c r="AH856" s="50"/>
      <c r="AI856" s="50"/>
    </row>
    <row r="857" spans="9:35"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  <c r="AA857" s="50"/>
      <c r="AB857" s="50"/>
      <c r="AC857" s="50"/>
      <c r="AD857" s="50"/>
      <c r="AE857" s="50"/>
      <c r="AF857" s="50"/>
      <c r="AG857" s="50"/>
      <c r="AH857" s="50"/>
      <c r="AI857" s="50"/>
    </row>
    <row r="858" spans="9:35"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  <c r="AA858" s="50"/>
      <c r="AB858" s="50"/>
      <c r="AC858" s="50"/>
      <c r="AD858" s="50"/>
      <c r="AE858" s="50"/>
      <c r="AF858" s="50"/>
      <c r="AG858" s="50"/>
      <c r="AH858" s="50"/>
      <c r="AI858" s="50"/>
    </row>
    <row r="859" spans="9:35"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  <c r="AA859" s="50"/>
      <c r="AB859" s="50"/>
      <c r="AC859" s="50"/>
      <c r="AD859" s="50"/>
      <c r="AE859" s="50"/>
      <c r="AF859" s="50"/>
      <c r="AG859" s="50"/>
      <c r="AH859" s="50"/>
      <c r="AI859" s="50"/>
    </row>
    <row r="860" spans="9:35"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  <c r="AA860" s="50"/>
      <c r="AB860" s="50"/>
      <c r="AC860" s="50"/>
      <c r="AD860" s="50"/>
      <c r="AE860" s="50"/>
      <c r="AF860" s="50"/>
      <c r="AG860" s="50"/>
      <c r="AH860" s="50"/>
      <c r="AI860" s="50"/>
    </row>
    <row r="861" spans="9:35"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  <c r="AA861" s="50"/>
      <c r="AB861" s="50"/>
      <c r="AC861" s="50"/>
      <c r="AD861" s="50"/>
      <c r="AE861" s="50"/>
      <c r="AF861" s="50"/>
      <c r="AG861" s="50"/>
      <c r="AH861" s="50"/>
      <c r="AI861" s="50"/>
    </row>
    <row r="862" spans="9:35"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  <c r="AA862" s="50"/>
      <c r="AB862" s="50"/>
      <c r="AC862" s="50"/>
      <c r="AD862" s="50"/>
      <c r="AE862" s="50"/>
      <c r="AF862" s="50"/>
      <c r="AG862" s="50"/>
      <c r="AH862" s="50"/>
      <c r="AI862" s="50"/>
    </row>
    <row r="863" spans="9:35"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  <c r="AA863" s="50"/>
      <c r="AB863" s="50"/>
      <c r="AC863" s="50"/>
      <c r="AD863" s="50"/>
      <c r="AE863" s="50"/>
      <c r="AF863" s="50"/>
      <c r="AG863" s="50"/>
      <c r="AH863" s="50"/>
      <c r="AI863" s="50"/>
    </row>
    <row r="864" spans="9:35"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  <c r="AA864" s="50"/>
      <c r="AB864" s="50"/>
      <c r="AC864" s="50"/>
      <c r="AD864" s="50"/>
      <c r="AE864" s="50"/>
      <c r="AF864" s="50"/>
      <c r="AG864" s="50"/>
      <c r="AH864" s="50"/>
      <c r="AI864" s="50"/>
    </row>
    <row r="865" spans="9:35"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  <c r="AA865" s="50"/>
      <c r="AB865" s="50"/>
      <c r="AC865" s="50"/>
      <c r="AD865" s="50"/>
      <c r="AE865" s="50"/>
      <c r="AF865" s="50"/>
      <c r="AG865" s="50"/>
      <c r="AH865" s="50"/>
      <c r="AI865" s="50"/>
    </row>
    <row r="866" spans="9:35"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  <c r="AA866" s="50"/>
      <c r="AB866" s="50"/>
      <c r="AC866" s="50"/>
      <c r="AD866" s="50"/>
      <c r="AE866" s="50"/>
      <c r="AF866" s="50"/>
      <c r="AG866" s="50"/>
      <c r="AH866" s="50"/>
      <c r="AI866" s="50"/>
    </row>
    <row r="867" spans="9:35"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  <c r="AA867" s="50"/>
      <c r="AB867" s="50"/>
      <c r="AC867" s="50"/>
      <c r="AD867" s="50"/>
      <c r="AE867" s="50"/>
      <c r="AF867" s="50"/>
      <c r="AG867" s="50"/>
      <c r="AH867" s="50"/>
      <c r="AI867" s="50"/>
    </row>
    <row r="868" spans="9:35"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  <c r="AA868" s="50"/>
      <c r="AB868" s="50"/>
      <c r="AC868" s="50"/>
      <c r="AD868" s="50"/>
      <c r="AE868" s="50"/>
      <c r="AF868" s="50"/>
      <c r="AG868" s="50"/>
      <c r="AH868" s="50"/>
      <c r="AI868" s="50"/>
    </row>
    <row r="869" spans="9:35"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  <c r="AA869" s="50"/>
      <c r="AB869" s="50"/>
      <c r="AC869" s="50"/>
      <c r="AD869" s="50"/>
      <c r="AE869" s="50"/>
      <c r="AF869" s="50"/>
      <c r="AG869" s="50"/>
      <c r="AH869" s="50"/>
      <c r="AI869" s="50"/>
    </row>
    <row r="870" spans="9:35"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  <c r="AA870" s="50"/>
      <c r="AB870" s="50"/>
      <c r="AC870" s="50"/>
      <c r="AD870" s="50"/>
      <c r="AE870" s="50"/>
      <c r="AF870" s="50"/>
      <c r="AG870" s="50"/>
      <c r="AH870" s="50"/>
      <c r="AI870" s="50"/>
    </row>
    <row r="871" spans="9:35"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  <c r="AA871" s="50"/>
      <c r="AB871" s="50"/>
      <c r="AC871" s="50"/>
      <c r="AD871" s="50"/>
      <c r="AE871" s="50"/>
      <c r="AF871" s="50"/>
      <c r="AG871" s="50"/>
      <c r="AH871" s="50"/>
      <c r="AI871" s="50"/>
    </row>
    <row r="872" spans="9:35"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  <c r="AA872" s="50"/>
      <c r="AB872" s="50"/>
      <c r="AC872" s="50"/>
      <c r="AD872" s="50"/>
      <c r="AE872" s="50"/>
      <c r="AF872" s="50"/>
      <c r="AG872" s="50"/>
      <c r="AH872" s="50"/>
      <c r="AI872" s="50"/>
    </row>
    <row r="873" spans="9:35"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  <c r="AA873" s="50"/>
      <c r="AB873" s="50"/>
      <c r="AC873" s="50"/>
      <c r="AD873" s="50"/>
      <c r="AE873" s="50"/>
      <c r="AF873" s="50"/>
      <c r="AG873" s="50"/>
      <c r="AH873" s="50"/>
      <c r="AI873" s="50"/>
    </row>
    <row r="874" spans="9:35"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  <c r="AA874" s="50"/>
      <c r="AB874" s="50"/>
      <c r="AC874" s="50"/>
      <c r="AD874" s="50"/>
      <c r="AE874" s="50"/>
      <c r="AF874" s="50"/>
      <c r="AG874" s="50"/>
      <c r="AH874" s="50"/>
      <c r="AI874" s="50"/>
    </row>
    <row r="875" spans="9:35"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  <c r="AA875" s="50"/>
      <c r="AB875" s="50"/>
      <c r="AC875" s="50"/>
      <c r="AD875" s="50"/>
      <c r="AE875" s="50"/>
      <c r="AF875" s="50"/>
      <c r="AG875" s="50"/>
      <c r="AH875" s="50"/>
      <c r="AI875" s="50"/>
    </row>
    <row r="876" spans="9:35"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  <c r="AA876" s="50"/>
      <c r="AB876" s="50"/>
      <c r="AC876" s="50"/>
      <c r="AD876" s="50"/>
      <c r="AE876" s="50"/>
      <c r="AF876" s="50"/>
      <c r="AG876" s="50"/>
      <c r="AH876" s="50"/>
      <c r="AI876" s="50"/>
    </row>
    <row r="877" spans="9:35"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  <c r="AA877" s="50"/>
      <c r="AB877" s="50"/>
      <c r="AC877" s="50"/>
      <c r="AD877" s="50"/>
      <c r="AE877" s="50"/>
      <c r="AF877" s="50"/>
      <c r="AG877" s="50"/>
      <c r="AH877" s="50"/>
      <c r="AI877" s="50"/>
    </row>
    <row r="878" spans="9:35"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  <c r="AA878" s="50"/>
      <c r="AB878" s="50"/>
      <c r="AC878" s="50"/>
      <c r="AD878" s="50"/>
      <c r="AE878" s="50"/>
      <c r="AF878" s="50"/>
      <c r="AG878" s="50"/>
      <c r="AH878" s="50"/>
      <c r="AI878" s="50"/>
    </row>
    <row r="879" spans="9:35"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  <c r="AA879" s="50"/>
      <c r="AB879" s="50"/>
      <c r="AC879" s="50"/>
      <c r="AD879" s="50"/>
      <c r="AE879" s="50"/>
      <c r="AF879" s="50"/>
      <c r="AG879" s="50"/>
      <c r="AH879" s="50"/>
      <c r="AI879" s="50"/>
    </row>
    <row r="880" spans="9:35"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  <c r="AA880" s="50"/>
      <c r="AB880" s="50"/>
      <c r="AC880" s="50"/>
      <c r="AD880" s="50"/>
      <c r="AE880" s="50"/>
      <c r="AF880" s="50"/>
      <c r="AG880" s="50"/>
      <c r="AH880" s="50"/>
      <c r="AI880" s="50"/>
    </row>
    <row r="881" spans="9:35"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  <c r="AA881" s="50"/>
      <c r="AB881" s="50"/>
      <c r="AC881" s="50"/>
      <c r="AD881" s="50"/>
      <c r="AE881" s="50"/>
      <c r="AF881" s="50"/>
      <c r="AG881" s="50"/>
      <c r="AH881" s="50"/>
      <c r="AI881" s="50"/>
    </row>
    <row r="882" spans="9:35"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  <c r="AA882" s="50"/>
      <c r="AB882" s="50"/>
      <c r="AC882" s="50"/>
      <c r="AD882" s="50"/>
      <c r="AE882" s="50"/>
      <c r="AF882" s="50"/>
      <c r="AG882" s="50"/>
      <c r="AH882" s="50"/>
      <c r="AI882" s="50"/>
    </row>
    <row r="883" spans="9:35"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  <c r="AA883" s="50"/>
      <c r="AB883" s="50"/>
      <c r="AC883" s="50"/>
      <c r="AD883" s="50"/>
      <c r="AE883" s="50"/>
      <c r="AF883" s="50"/>
      <c r="AG883" s="50"/>
      <c r="AH883" s="50"/>
      <c r="AI883" s="50"/>
    </row>
    <row r="884" spans="9:35"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  <c r="AA884" s="50"/>
      <c r="AB884" s="50"/>
      <c r="AC884" s="50"/>
      <c r="AD884" s="50"/>
      <c r="AE884" s="50"/>
      <c r="AF884" s="50"/>
      <c r="AG884" s="50"/>
      <c r="AH884" s="50"/>
      <c r="AI884" s="50"/>
    </row>
    <row r="885" spans="9:35"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  <c r="AA885" s="50"/>
      <c r="AB885" s="50"/>
      <c r="AC885" s="50"/>
      <c r="AD885" s="50"/>
      <c r="AE885" s="50"/>
      <c r="AF885" s="50"/>
      <c r="AG885" s="50"/>
      <c r="AH885" s="50"/>
      <c r="AI885" s="50"/>
    </row>
    <row r="886" spans="9:35"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  <c r="AA886" s="50"/>
      <c r="AB886" s="50"/>
      <c r="AC886" s="50"/>
      <c r="AD886" s="50"/>
      <c r="AE886" s="50"/>
      <c r="AF886" s="50"/>
      <c r="AG886" s="50"/>
      <c r="AH886" s="50"/>
      <c r="AI886" s="50"/>
    </row>
    <row r="887" spans="9:35"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  <c r="AA887" s="50"/>
      <c r="AB887" s="50"/>
      <c r="AC887" s="50"/>
      <c r="AD887" s="50"/>
      <c r="AE887" s="50"/>
      <c r="AF887" s="50"/>
      <c r="AG887" s="50"/>
      <c r="AH887" s="50"/>
      <c r="AI887" s="50"/>
    </row>
    <row r="888" spans="9:35"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  <c r="AA888" s="50"/>
      <c r="AB888" s="50"/>
      <c r="AC888" s="50"/>
      <c r="AD888" s="50"/>
      <c r="AE888" s="50"/>
      <c r="AF888" s="50"/>
      <c r="AG888" s="50"/>
      <c r="AH888" s="50"/>
      <c r="AI888" s="50"/>
    </row>
    <row r="889" spans="9:35"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  <c r="AA889" s="50"/>
      <c r="AB889" s="50"/>
      <c r="AC889" s="50"/>
      <c r="AD889" s="50"/>
      <c r="AE889" s="50"/>
      <c r="AF889" s="50"/>
      <c r="AG889" s="50"/>
      <c r="AH889" s="50"/>
      <c r="AI889" s="50"/>
    </row>
    <row r="890" spans="9:35"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  <c r="AA890" s="50"/>
      <c r="AB890" s="50"/>
      <c r="AC890" s="50"/>
      <c r="AD890" s="50"/>
      <c r="AE890" s="50"/>
      <c r="AF890" s="50"/>
      <c r="AG890" s="50"/>
      <c r="AH890" s="50"/>
      <c r="AI890" s="50"/>
    </row>
    <row r="891" spans="9:35"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  <c r="AA891" s="50"/>
      <c r="AB891" s="50"/>
      <c r="AC891" s="50"/>
      <c r="AD891" s="50"/>
      <c r="AE891" s="50"/>
      <c r="AF891" s="50"/>
      <c r="AG891" s="50"/>
      <c r="AH891" s="50"/>
      <c r="AI891" s="50"/>
    </row>
    <row r="892" spans="9:35"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  <c r="AA892" s="50"/>
      <c r="AB892" s="50"/>
      <c r="AC892" s="50"/>
      <c r="AD892" s="50"/>
      <c r="AE892" s="50"/>
      <c r="AF892" s="50"/>
      <c r="AG892" s="50"/>
      <c r="AH892" s="50"/>
      <c r="AI892" s="50"/>
    </row>
    <row r="893" spans="9:35"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  <c r="AA893" s="50"/>
      <c r="AB893" s="50"/>
      <c r="AC893" s="50"/>
      <c r="AD893" s="50"/>
      <c r="AE893" s="50"/>
      <c r="AF893" s="50"/>
      <c r="AG893" s="50"/>
      <c r="AH893" s="50"/>
      <c r="AI893" s="50"/>
    </row>
    <row r="894" spans="9:35"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  <c r="AA894" s="50"/>
      <c r="AB894" s="50"/>
      <c r="AC894" s="50"/>
      <c r="AD894" s="50"/>
      <c r="AE894" s="50"/>
      <c r="AF894" s="50"/>
      <c r="AG894" s="50"/>
      <c r="AH894" s="50"/>
      <c r="AI894" s="50"/>
    </row>
    <row r="895" spans="9:35"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  <c r="AA895" s="50"/>
      <c r="AB895" s="50"/>
      <c r="AC895" s="50"/>
      <c r="AD895" s="50"/>
      <c r="AE895" s="50"/>
      <c r="AF895" s="50"/>
      <c r="AG895" s="50"/>
      <c r="AH895" s="50"/>
      <c r="AI895" s="50"/>
    </row>
    <row r="896" spans="9:35"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  <c r="AA896" s="50"/>
      <c r="AB896" s="50"/>
      <c r="AC896" s="50"/>
      <c r="AD896" s="50"/>
      <c r="AE896" s="50"/>
      <c r="AF896" s="50"/>
      <c r="AG896" s="50"/>
      <c r="AH896" s="50"/>
      <c r="AI896" s="50"/>
    </row>
    <row r="897" spans="9:35"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  <c r="AA897" s="50"/>
      <c r="AB897" s="50"/>
      <c r="AC897" s="50"/>
      <c r="AD897" s="50"/>
      <c r="AE897" s="50"/>
      <c r="AF897" s="50"/>
      <c r="AG897" s="50"/>
      <c r="AH897" s="50"/>
      <c r="AI897" s="50"/>
    </row>
    <row r="898" spans="9:35"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  <c r="AA898" s="50"/>
      <c r="AB898" s="50"/>
      <c r="AC898" s="50"/>
      <c r="AD898" s="50"/>
      <c r="AE898" s="50"/>
      <c r="AF898" s="50"/>
      <c r="AG898" s="50"/>
      <c r="AH898" s="50"/>
      <c r="AI898" s="50"/>
    </row>
    <row r="899" spans="9:35"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  <c r="AA899" s="50"/>
      <c r="AB899" s="50"/>
      <c r="AC899" s="50"/>
      <c r="AD899" s="50"/>
      <c r="AE899" s="50"/>
      <c r="AF899" s="50"/>
      <c r="AG899" s="50"/>
      <c r="AH899" s="50"/>
      <c r="AI899" s="50"/>
    </row>
    <row r="900" spans="9:35"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  <c r="AA900" s="50"/>
      <c r="AB900" s="50"/>
      <c r="AC900" s="50"/>
      <c r="AD900" s="50"/>
      <c r="AE900" s="50"/>
      <c r="AF900" s="50"/>
      <c r="AG900" s="50"/>
      <c r="AH900" s="50"/>
      <c r="AI900" s="50"/>
    </row>
    <row r="901" spans="9:35"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  <c r="AA901" s="50"/>
      <c r="AB901" s="50"/>
      <c r="AC901" s="50"/>
      <c r="AD901" s="50"/>
      <c r="AE901" s="50"/>
      <c r="AF901" s="50"/>
      <c r="AG901" s="50"/>
      <c r="AH901" s="50"/>
      <c r="AI901" s="50"/>
    </row>
    <row r="902" spans="9:35"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  <c r="AA902" s="50"/>
      <c r="AB902" s="50"/>
      <c r="AC902" s="50"/>
      <c r="AD902" s="50"/>
      <c r="AE902" s="50"/>
      <c r="AF902" s="50"/>
      <c r="AG902" s="50"/>
      <c r="AH902" s="50"/>
      <c r="AI902" s="50"/>
    </row>
    <row r="903" spans="9:35"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  <c r="AA903" s="50"/>
      <c r="AB903" s="50"/>
      <c r="AC903" s="50"/>
      <c r="AD903" s="50"/>
      <c r="AE903" s="50"/>
      <c r="AF903" s="50"/>
      <c r="AG903" s="50"/>
      <c r="AH903" s="50"/>
      <c r="AI903" s="50"/>
    </row>
    <row r="904" spans="9:35"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  <c r="AA904" s="50"/>
      <c r="AB904" s="50"/>
      <c r="AC904" s="50"/>
      <c r="AD904" s="50"/>
      <c r="AE904" s="50"/>
      <c r="AF904" s="50"/>
      <c r="AG904" s="50"/>
      <c r="AH904" s="50"/>
      <c r="AI904" s="50"/>
    </row>
    <row r="905" spans="9:35"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  <c r="AA905" s="50"/>
      <c r="AB905" s="50"/>
      <c r="AC905" s="50"/>
      <c r="AD905" s="50"/>
      <c r="AE905" s="50"/>
      <c r="AF905" s="50"/>
      <c r="AG905" s="50"/>
      <c r="AH905" s="50"/>
      <c r="AI905" s="50"/>
    </row>
    <row r="906" spans="9:35"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  <c r="AA906" s="50"/>
      <c r="AB906" s="50"/>
      <c r="AC906" s="50"/>
      <c r="AD906" s="50"/>
      <c r="AE906" s="50"/>
      <c r="AF906" s="50"/>
      <c r="AG906" s="50"/>
      <c r="AH906" s="50"/>
      <c r="AI906" s="50"/>
    </row>
    <row r="907" spans="9:35"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  <c r="AA907" s="50"/>
      <c r="AB907" s="50"/>
      <c r="AC907" s="50"/>
      <c r="AD907" s="50"/>
      <c r="AE907" s="50"/>
      <c r="AF907" s="50"/>
      <c r="AG907" s="50"/>
      <c r="AH907" s="50"/>
      <c r="AI907" s="50"/>
    </row>
    <row r="908" spans="9:35"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  <c r="AA908" s="50"/>
      <c r="AB908" s="50"/>
      <c r="AC908" s="50"/>
      <c r="AD908" s="50"/>
      <c r="AE908" s="50"/>
      <c r="AF908" s="50"/>
      <c r="AG908" s="50"/>
      <c r="AH908" s="50"/>
      <c r="AI908" s="50"/>
    </row>
    <row r="909" spans="9:35"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  <c r="AA909" s="50"/>
      <c r="AB909" s="50"/>
      <c r="AC909" s="50"/>
      <c r="AD909" s="50"/>
      <c r="AE909" s="50"/>
      <c r="AF909" s="50"/>
      <c r="AG909" s="50"/>
      <c r="AH909" s="50"/>
      <c r="AI909" s="50"/>
    </row>
    <row r="910" spans="9:35"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  <c r="AA910" s="50"/>
      <c r="AB910" s="50"/>
      <c r="AC910" s="50"/>
      <c r="AD910" s="50"/>
      <c r="AE910" s="50"/>
      <c r="AF910" s="50"/>
      <c r="AG910" s="50"/>
      <c r="AH910" s="50"/>
      <c r="AI910" s="50"/>
    </row>
    <row r="911" spans="9:35"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  <c r="AA911" s="50"/>
      <c r="AB911" s="50"/>
      <c r="AC911" s="50"/>
      <c r="AD911" s="50"/>
      <c r="AE911" s="50"/>
      <c r="AF911" s="50"/>
      <c r="AG911" s="50"/>
      <c r="AH911" s="50"/>
      <c r="AI911" s="50"/>
    </row>
    <row r="912" spans="9:35"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  <c r="AA912" s="50"/>
      <c r="AB912" s="50"/>
      <c r="AC912" s="50"/>
      <c r="AD912" s="50"/>
      <c r="AE912" s="50"/>
      <c r="AF912" s="50"/>
      <c r="AG912" s="50"/>
      <c r="AH912" s="50"/>
      <c r="AI912" s="50"/>
    </row>
    <row r="913" spans="9:35"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  <c r="AA913" s="50"/>
      <c r="AB913" s="50"/>
      <c r="AC913" s="50"/>
      <c r="AD913" s="50"/>
      <c r="AE913" s="50"/>
      <c r="AF913" s="50"/>
      <c r="AG913" s="50"/>
      <c r="AH913" s="50"/>
      <c r="AI913" s="50"/>
    </row>
    <row r="914" spans="9:35"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  <c r="AA914" s="50"/>
      <c r="AB914" s="50"/>
      <c r="AC914" s="50"/>
      <c r="AD914" s="50"/>
      <c r="AE914" s="50"/>
      <c r="AF914" s="50"/>
      <c r="AG914" s="50"/>
      <c r="AH914" s="50"/>
      <c r="AI914" s="50"/>
    </row>
    <row r="915" spans="9:35"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  <c r="AA915" s="50"/>
      <c r="AB915" s="50"/>
      <c r="AC915" s="50"/>
      <c r="AD915" s="50"/>
      <c r="AE915" s="50"/>
      <c r="AF915" s="50"/>
      <c r="AG915" s="50"/>
      <c r="AH915" s="50"/>
      <c r="AI915" s="50"/>
    </row>
    <row r="916" spans="9:35"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  <c r="AA916" s="50"/>
      <c r="AB916" s="50"/>
      <c r="AC916" s="50"/>
      <c r="AD916" s="50"/>
      <c r="AE916" s="50"/>
      <c r="AF916" s="50"/>
      <c r="AG916" s="50"/>
      <c r="AH916" s="50"/>
      <c r="AI916" s="50"/>
    </row>
    <row r="917" spans="9:35"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  <c r="AA917" s="50"/>
      <c r="AB917" s="50"/>
      <c r="AC917" s="50"/>
      <c r="AD917" s="50"/>
      <c r="AE917" s="50"/>
      <c r="AF917" s="50"/>
      <c r="AG917" s="50"/>
      <c r="AH917" s="50"/>
      <c r="AI917" s="50"/>
    </row>
    <row r="918" spans="9:35"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  <c r="AA918" s="50"/>
      <c r="AB918" s="50"/>
      <c r="AC918" s="50"/>
      <c r="AD918" s="50"/>
      <c r="AE918" s="50"/>
      <c r="AF918" s="50"/>
      <c r="AG918" s="50"/>
      <c r="AH918" s="50"/>
      <c r="AI918" s="50"/>
    </row>
    <row r="919" spans="9:35"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  <c r="AA919" s="50"/>
      <c r="AB919" s="50"/>
      <c r="AC919" s="50"/>
      <c r="AD919" s="50"/>
      <c r="AE919" s="50"/>
      <c r="AF919" s="50"/>
      <c r="AG919" s="50"/>
      <c r="AH919" s="50"/>
      <c r="AI919" s="50"/>
    </row>
    <row r="920" spans="9:35"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  <c r="AA920" s="50"/>
      <c r="AB920" s="50"/>
      <c r="AC920" s="50"/>
      <c r="AD920" s="50"/>
      <c r="AE920" s="50"/>
      <c r="AF920" s="50"/>
      <c r="AG920" s="50"/>
      <c r="AH920" s="50"/>
      <c r="AI920" s="50"/>
    </row>
    <row r="921" spans="9:35"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  <c r="AA921" s="50"/>
      <c r="AB921" s="50"/>
      <c r="AC921" s="50"/>
      <c r="AD921" s="50"/>
      <c r="AE921" s="50"/>
      <c r="AF921" s="50"/>
      <c r="AG921" s="50"/>
      <c r="AH921" s="50"/>
      <c r="AI921" s="50"/>
    </row>
    <row r="922" spans="9:35"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  <c r="AA922" s="50"/>
      <c r="AB922" s="50"/>
      <c r="AC922" s="50"/>
      <c r="AD922" s="50"/>
      <c r="AE922" s="50"/>
      <c r="AF922" s="50"/>
      <c r="AG922" s="50"/>
      <c r="AH922" s="50"/>
      <c r="AI922" s="50"/>
    </row>
    <row r="923" spans="9:35"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  <c r="AA923" s="50"/>
      <c r="AB923" s="50"/>
      <c r="AC923" s="50"/>
      <c r="AD923" s="50"/>
      <c r="AE923" s="50"/>
      <c r="AF923" s="50"/>
      <c r="AG923" s="50"/>
      <c r="AH923" s="50"/>
      <c r="AI923" s="50"/>
    </row>
    <row r="924" spans="9:35"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  <c r="AA924" s="50"/>
      <c r="AB924" s="50"/>
      <c r="AC924" s="50"/>
      <c r="AD924" s="50"/>
      <c r="AE924" s="50"/>
      <c r="AF924" s="50"/>
      <c r="AG924" s="50"/>
      <c r="AH924" s="50"/>
      <c r="AI924" s="50"/>
    </row>
    <row r="925" spans="9:35"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  <c r="AA925" s="50"/>
      <c r="AB925" s="50"/>
      <c r="AC925" s="50"/>
      <c r="AD925" s="50"/>
      <c r="AE925" s="50"/>
      <c r="AF925" s="50"/>
      <c r="AG925" s="50"/>
      <c r="AH925" s="50"/>
      <c r="AI925" s="50"/>
    </row>
    <row r="926" spans="9:35"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  <c r="AA926" s="50"/>
      <c r="AB926" s="50"/>
      <c r="AC926" s="50"/>
      <c r="AD926" s="50"/>
      <c r="AE926" s="50"/>
      <c r="AF926" s="50"/>
      <c r="AG926" s="50"/>
      <c r="AH926" s="50"/>
      <c r="AI926" s="50"/>
    </row>
    <row r="927" spans="9:35"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  <c r="AA927" s="50"/>
      <c r="AB927" s="50"/>
      <c r="AC927" s="50"/>
      <c r="AD927" s="50"/>
      <c r="AE927" s="50"/>
      <c r="AF927" s="50"/>
      <c r="AG927" s="50"/>
      <c r="AH927" s="50"/>
      <c r="AI927" s="50"/>
    </row>
    <row r="928" spans="9:35"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  <c r="AA928" s="50"/>
      <c r="AB928" s="50"/>
      <c r="AC928" s="50"/>
      <c r="AD928" s="50"/>
      <c r="AE928" s="50"/>
      <c r="AF928" s="50"/>
      <c r="AG928" s="50"/>
      <c r="AH928" s="50"/>
      <c r="AI928" s="50"/>
    </row>
    <row r="929" spans="9:35"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  <c r="AA929" s="50"/>
      <c r="AB929" s="50"/>
      <c r="AC929" s="50"/>
      <c r="AD929" s="50"/>
      <c r="AE929" s="50"/>
      <c r="AF929" s="50"/>
      <c r="AG929" s="50"/>
      <c r="AH929" s="50"/>
      <c r="AI929" s="50"/>
    </row>
    <row r="930" spans="9:35"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  <c r="AA930" s="50"/>
      <c r="AB930" s="50"/>
      <c r="AC930" s="50"/>
      <c r="AD930" s="50"/>
      <c r="AE930" s="50"/>
      <c r="AF930" s="50"/>
      <c r="AG930" s="50"/>
      <c r="AH930" s="50"/>
      <c r="AI930" s="50"/>
    </row>
    <row r="931" spans="9:35"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  <c r="AA931" s="50"/>
      <c r="AB931" s="50"/>
      <c r="AC931" s="50"/>
      <c r="AD931" s="50"/>
      <c r="AE931" s="50"/>
      <c r="AF931" s="50"/>
      <c r="AG931" s="50"/>
      <c r="AH931" s="50"/>
      <c r="AI931" s="50"/>
    </row>
    <row r="932" spans="9:35"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  <c r="AA932" s="50"/>
      <c r="AB932" s="50"/>
      <c r="AC932" s="50"/>
      <c r="AD932" s="50"/>
      <c r="AE932" s="50"/>
      <c r="AF932" s="50"/>
      <c r="AG932" s="50"/>
      <c r="AH932" s="50"/>
      <c r="AI932" s="50"/>
    </row>
    <row r="933" spans="9:35"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  <c r="AA933" s="50"/>
      <c r="AB933" s="50"/>
      <c r="AC933" s="50"/>
      <c r="AD933" s="50"/>
      <c r="AE933" s="50"/>
      <c r="AF933" s="50"/>
      <c r="AG933" s="50"/>
      <c r="AH933" s="50"/>
      <c r="AI933" s="50"/>
    </row>
    <row r="934" spans="9:35"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  <c r="AA934" s="50"/>
      <c r="AB934" s="50"/>
      <c r="AC934" s="50"/>
      <c r="AD934" s="50"/>
      <c r="AE934" s="50"/>
      <c r="AF934" s="50"/>
      <c r="AG934" s="50"/>
      <c r="AH934" s="50"/>
      <c r="AI934" s="50"/>
    </row>
    <row r="935" spans="9:35"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  <c r="AA935" s="50"/>
      <c r="AB935" s="50"/>
      <c r="AC935" s="50"/>
      <c r="AD935" s="50"/>
      <c r="AE935" s="50"/>
      <c r="AF935" s="50"/>
      <c r="AG935" s="50"/>
      <c r="AH935" s="50"/>
      <c r="AI935" s="50"/>
    </row>
    <row r="936" spans="9:35"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  <c r="AA936" s="50"/>
      <c r="AB936" s="50"/>
      <c r="AC936" s="50"/>
      <c r="AD936" s="50"/>
      <c r="AE936" s="50"/>
      <c r="AF936" s="50"/>
      <c r="AG936" s="50"/>
      <c r="AH936" s="50"/>
      <c r="AI936" s="50"/>
    </row>
    <row r="937" spans="9:35"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  <c r="AA937" s="50"/>
      <c r="AB937" s="50"/>
      <c r="AC937" s="50"/>
      <c r="AD937" s="50"/>
      <c r="AE937" s="50"/>
      <c r="AF937" s="50"/>
      <c r="AG937" s="50"/>
      <c r="AH937" s="50"/>
      <c r="AI937" s="50"/>
    </row>
    <row r="938" spans="9:35"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  <c r="AA938" s="50"/>
      <c r="AB938" s="50"/>
      <c r="AC938" s="50"/>
      <c r="AD938" s="50"/>
      <c r="AE938" s="50"/>
      <c r="AF938" s="50"/>
      <c r="AG938" s="50"/>
      <c r="AH938" s="50"/>
      <c r="AI938" s="50"/>
    </row>
    <row r="939" spans="9:35"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  <c r="AA939" s="50"/>
      <c r="AB939" s="50"/>
      <c r="AC939" s="50"/>
      <c r="AD939" s="50"/>
      <c r="AE939" s="50"/>
      <c r="AF939" s="50"/>
      <c r="AG939" s="50"/>
      <c r="AH939" s="50"/>
      <c r="AI939" s="50"/>
    </row>
    <row r="940" spans="9:35"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  <c r="AA940" s="50"/>
      <c r="AB940" s="50"/>
      <c r="AC940" s="50"/>
      <c r="AD940" s="50"/>
      <c r="AE940" s="50"/>
      <c r="AF940" s="50"/>
      <c r="AG940" s="50"/>
      <c r="AH940" s="50"/>
      <c r="AI940" s="50"/>
    </row>
    <row r="941" spans="9:35"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  <c r="AA941" s="50"/>
      <c r="AB941" s="50"/>
      <c r="AC941" s="50"/>
      <c r="AD941" s="50"/>
      <c r="AE941" s="50"/>
      <c r="AF941" s="50"/>
      <c r="AG941" s="50"/>
      <c r="AH941" s="50"/>
      <c r="AI941" s="50"/>
    </row>
    <row r="942" spans="9:35"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  <c r="AA942" s="50"/>
      <c r="AB942" s="50"/>
      <c r="AC942" s="50"/>
      <c r="AD942" s="50"/>
      <c r="AE942" s="50"/>
      <c r="AF942" s="50"/>
      <c r="AG942" s="50"/>
      <c r="AH942" s="50"/>
      <c r="AI942" s="50"/>
    </row>
    <row r="943" spans="9:35"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  <c r="AA943" s="50"/>
      <c r="AB943" s="50"/>
      <c r="AC943" s="50"/>
      <c r="AD943" s="50"/>
      <c r="AE943" s="50"/>
      <c r="AF943" s="50"/>
      <c r="AG943" s="50"/>
      <c r="AH943" s="50"/>
      <c r="AI943" s="50"/>
    </row>
    <row r="944" spans="9:35"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  <c r="AA944" s="50"/>
      <c r="AB944" s="50"/>
      <c r="AC944" s="50"/>
      <c r="AD944" s="50"/>
      <c r="AE944" s="50"/>
      <c r="AF944" s="50"/>
      <c r="AG944" s="50"/>
      <c r="AH944" s="50"/>
      <c r="AI944" s="50"/>
    </row>
    <row r="945" spans="9:35"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  <c r="AA945" s="50"/>
      <c r="AB945" s="50"/>
      <c r="AC945" s="50"/>
      <c r="AD945" s="50"/>
      <c r="AE945" s="50"/>
      <c r="AF945" s="50"/>
      <c r="AG945" s="50"/>
      <c r="AH945" s="50"/>
      <c r="AI945" s="50"/>
    </row>
    <row r="946" spans="9:35"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  <c r="AA946" s="50"/>
      <c r="AB946" s="50"/>
      <c r="AC946" s="50"/>
      <c r="AD946" s="50"/>
      <c r="AE946" s="50"/>
      <c r="AF946" s="50"/>
      <c r="AG946" s="50"/>
      <c r="AH946" s="50"/>
      <c r="AI946" s="50"/>
    </row>
    <row r="947" spans="9:35"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  <c r="AA947" s="50"/>
      <c r="AB947" s="50"/>
      <c r="AC947" s="50"/>
      <c r="AD947" s="50"/>
      <c r="AE947" s="50"/>
      <c r="AF947" s="50"/>
      <c r="AG947" s="50"/>
      <c r="AH947" s="50"/>
      <c r="AI947" s="50"/>
    </row>
    <row r="948" spans="9:35"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  <c r="AA948" s="50"/>
      <c r="AB948" s="50"/>
      <c r="AC948" s="50"/>
      <c r="AD948" s="50"/>
      <c r="AE948" s="50"/>
      <c r="AF948" s="50"/>
      <c r="AG948" s="50"/>
      <c r="AH948" s="50"/>
      <c r="AI948" s="50"/>
    </row>
    <row r="949" spans="9:35"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  <c r="AA949" s="50"/>
      <c r="AB949" s="50"/>
      <c r="AC949" s="50"/>
      <c r="AD949" s="50"/>
      <c r="AE949" s="50"/>
      <c r="AF949" s="50"/>
      <c r="AG949" s="50"/>
      <c r="AH949" s="50"/>
      <c r="AI949" s="50"/>
    </row>
    <row r="950" spans="9:35"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  <c r="AA950" s="50"/>
      <c r="AB950" s="50"/>
      <c r="AC950" s="50"/>
      <c r="AD950" s="50"/>
      <c r="AE950" s="50"/>
      <c r="AF950" s="50"/>
      <c r="AG950" s="50"/>
      <c r="AH950" s="50"/>
      <c r="AI950" s="50"/>
    </row>
    <row r="951" spans="9:35"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  <c r="AA951" s="50"/>
      <c r="AB951" s="50"/>
      <c r="AC951" s="50"/>
      <c r="AD951" s="50"/>
      <c r="AE951" s="50"/>
      <c r="AF951" s="50"/>
      <c r="AG951" s="50"/>
      <c r="AH951" s="50"/>
      <c r="AI951" s="50"/>
    </row>
    <row r="952" spans="9:35"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  <c r="AA952" s="50"/>
      <c r="AB952" s="50"/>
      <c r="AC952" s="50"/>
      <c r="AD952" s="50"/>
      <c r="AE952" s="50"/>
      <c r="AF952" s="50"/>
      <c r="AG952" s="50"/>
      <c r="AH952" s="50"/>
      <c r="AI952" s="50"/>
    </row>
    <row r="953" spans="9:35"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  <c r="AA953" s="50"/>
      <c r="AB953" s="50"/>
      <c r="AC953" s="50"/>
      <c r="AD953" s="50"/>
      <c r="AE953" s="50"/>
      <c r="AF953" s="50"/>
      <c r="AG953" s="50"/>
      <c r="AH953" s="50"/>
      <c r="AI953" s="50"/>
    </row>
    <row r="954" spans="9:35"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  <c r="AA954" s="50"/>
      <c r="AB954" s="50"/>
      <c r="AC954" s="50"/>
      <c r="AD954" s="50"/>
      <c r="AE954" s="50"/>
      <c r="AF954" s="50"/>
      <c r="AG954" s="50"/>
      <c r="AH954" s="50"/>
      <c r="AI954" s="50"/>
    </row>
    <row r="955" spans="9:35"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  <c r="AA955" s="50"/>
      <c r="AB955" s="50"/>
      <c r="AC955" s="50"/>
      <c r="AD955" s="50"/>
      <c r="AE955" s="50"/>
      <c r="AF955" s="50"/>
      <c r="AG955" s="50"/>
      <c r="AH955" s="50"/>
      <c r="AI955" s="50"/>
    </row>
    <row r="956" spans="9:35"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  <c r="AA956" s="50"/>
      <c r="AB956" s="50"/>
      <c r="AC956" s="50"/>
      <c r="AD956" s="50"/>
      <c r="AE956" s="50"/>
      <c r="AF956" s="50"/>
      <c r="AG956" s="50"/>
      <c r="AH956" s="50"/>
      <c r="AI956" s="50"/>
    </row>
    <row r="957" spans="9:35"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  <c r="AA957" s="50"/>
      <c r="AB957" s="50"/>
      <c r="AC957" s="50"/>
      <c r="AD957" s="50"/>
      <c r="AE957" s="50"/>
      <c r="AF957" s="50"/>
      <c r="AG957" s="50"/>
      <c r="AH957" s="50"/>
      <c r="AI957" s="50"/>
    </row>
    <row r="958" spans="9:35"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  <c r="AA958" s="50"/>
      <c r="AB958" s="50"/>
      <c r="AC958" s="50"/>
      <c r="AD958" s="50"/>
      <c r="AE958" s="50"/>
      <c r="AF958" s="50"/>
      <c r="AG958" s="50"/>
      <c r="AH958" s="50"/>
      <c r="AI958" s="50"/>
    </row>
    <row r="959" spans="9:35"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  <c r="AA959" s="50"/>
      <c r="AB959" s="50"/>
      <c r="AC959" s="50"/>
      <c r="AD959" s="50"/>
      <c r="AE959" s="50"/>
      <c r="AF959" s="50"/>
      <c r="AG959" s="50"/>
      <c r="AH959" s="50"/>
      <c r="AI959" s="50"/>
    </row>
    <row r="960" spans="9:35"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  <c r="AA960" s="50"/>
      <c r="AB960" s="50"/>
      <c r="AC960" s="50"/>
      <c r="AD960" s="50"/>
      <c r="AE960" s="50"/>
      <c r="AF960" s="50"/>
      <c r="AG960" s="50"/>
      <c r="AH960" s="50"/>
      <c r="AI960" s="50"/>
    </row>
    <row r="961" spans="9:35"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  <c r="AA961" s="50"/>
      <c r="AB961" s="50"/>
      <c r="AC961" s="50"/>
      <c r="AD961" s="50"/>
      <c r="AE961" s="50"/>
      <c r="AF961" s="50"/>
      <c r="AG961" s="50"/>
      <c r="AH961" s="50"/>
      <c r="AI961" s="50"/>
    </row>
    <row r="962" spans="9:35"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  <c r="AA962" s="50"/>
      <c r="AB962" s="50"/>
      <c r="AC962" s="50"/>
      <c r="AD962" s="50"/>
      <c r="AE962" s="50"/>
      <c r="AF962" s="50"/>
      <c r="AG962" s="50"/>
      <c r="AH962" s="50"/>
      <c r="AI962" s="50"/>
    </row>
    <row r="963" spans="9:35"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  <c r="AA963" s="50"/>
      <c r="AB963" s="50"/>
      <c r="AC963" s="50"/>
      <c r="AD963" s="50"/>
      <c r="AE963" s="50"/>
      <c r="AF963" s="50"/>
      <c r="AG963" s="50"/>
      <c r="AH963" s="50"/>
      <c r="AI963" s="50"/>
    </row>
    <row r="964" spans="9:35"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  <c r="AA964" s="50"/>
      <c r="AB964" s="50"/>
      <c r="AC964" s="50"/>
      <c r="AD964" s="50"/>
      <c r="AE964" s="50"/>
      <c r="AF964" s="50"/>
      <c r="AG964" s="50"/>
      <c r="AH964" s="50"/>
      <c r="AI964" s="50"/>
    </row>
    <row r="965" spans="9:35"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  <c r="AA965" s="50"/>
      <c r="AB965" s="50"/>
      <c r="AC965" s="50"/>
      <c r="AD965" s="50"/>
      <c r="AE965" s="50"/>
      <c r="AF965" s="50"/>
      <c r="AG965" s="50"/>
      <c r="AH965" s="50"/>
      <c r="AI965" s="50"/>
    </row>
    <row r="966" spans="9:35"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  <c r="AA966" s="50"/>
      <c r="AB966" s="50"/>
      <c r="AC966" s="50"/>
      <c r="AD966" s="50"/>
      <c r="AE966" s="50"/>
      <c r="AF966" s="50"/>
      <c r="AG966" s="50"/>
      <c r="AH966" s="50"/>
      <c r="AI966" s="50"/>
    </row>
    <row r="967" spans="9:35"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  <c r="AA967" s="50"/>
      <c r="AB967" s="50"/>
      <c r="AC967" s="50"/>
      <c r="AD967" s="50"/>
      <c r="AE967" s="50"/>
      <c r="AF967" s="50"/>
      <c r="AG967" s="50"/>
      <c r="AH967" s="50"/>
      <c r="AI967" s="50"/>
    </row>
    <row r="968" spans="9:35"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  <c r="AA968" s="50"/>
      <c r="AB968" s="50"/>
      <c r="AC968" s="50"/>
      <c r="AD968" s="50"/>
      <c r="AE968" s="50"/>
      <c r="AF968" s="50"/>
      <c r="AG968" s="50"/>
      <c r="AH968" s="50"/>
      <c r="AI968" s="50"/>
    </row>
    <row r="969" spans="9:35"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  <c r="AA969" s="50"/>
      <c r="AB969" s="50"/>
      <c r="AC969" s="50"/>
      <c r="AD969" s="50"/>
      <c r="AE969" s="50"/>
      <c r="AF969" s="50"/>
      <c r="AG969" s="50"/>
      <c r="AH969" s="50"/>
      <c r="AI969" s="50"/>
    </row>
    <row r="970" spans="9:35"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  <c r="AA970" s="50"/>
      <c r="AB970" s="50"/>
      <c r="AC970" s="50"/>
      <c r="AD970" s="50"/>
      <c r="AE970" s="50"/>
      <c r="AF970" s="50"/>
      <c r="AG970" s="50"/>
      <c r="AH970" s="50"/>
      <c r="AI970" s="50"/>
    </row>
    <row r="971" spans="9:35"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  <c r="AA971" s="50"/>
      <c r="AB971" s="50"/>
      <c r="AC971" s="50"/>
      <c r="AD971" s="50"/>
      <c r="AE971" s="50"/>
      <c r="AF971" s="50"/>
      <c r="AG971" s="50"/>
      <c r="AH971" s="50"/>
      <c r="AI971" s="50"/>
    </row>
    <row r="972" spans="9:35">
      <c r="I972" s="50"/>
      <c r="J972" s="50"/>
      <c r="K972" s="50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  <c r="AA972" s="50"/>
      <c r="AB972" s="50"/>
      <c r="AC972" s="50"/>
      <c r="AD972" s="50"/>
      <c r="AE972" s="50"/>
      <c r="AF972" s="50"/>
      <c r="AG972" s="50"/>
      <c r="AH972" s="50"/>
      <c r="AI972" s="50"/>
    </row>
    <row r="973" spans="9:35">
      <c r="I973" s="50"/>
      <c r="J973" s="50"/>
      <c r="K973" s="50"/>
      <c r="L973" s="50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  <c r="AA973" s="50"/>
      <c r="AB973" s="50"/>
      <c r="AC973" s="50"/>
      <c r="AD973" s="50"/>
      <c r="AE973" s="50"/>
      <c r="AF973" s="50"/>
      <c r="AG973" s="50"/>
      <c r="AH973" s="50"/>
      <c r="AI973" s="50"/>
    </row>
    <row r="974" spans="9:35">
      <c r="I974" s="50"/>
      <c r="J974" s="50"/>
      <c r="K974" s="50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  <c r="AA974" s="50"/>
      <c r="AB974" s="50"/>
      <c r="AC974" s="50"/>
      <c r="AD974" s="50"/>
      <c r="AE974" s="50"/>
      <c r="AF974" s="50"/>
      <c r="AG974" s="50"/>
      <c r="AH974" s="50"/>
      <c r="AI974" s="50"/>
    </row>
    <row r="975" spans="9:35"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  <c r="AA975" s="50"/>
      <c r="AB975" s="50"/>
      <c r="AC975" s="50"/>
      <c r="AD975" s="50"/>
      <c r="AE975" s="50"/>
      <c r="AF975" s="50"/>
      <c r="AG975" s="50"/>
      <c r="AH975" s="50"/>
      <c r="AI975" s="50"/>
    </row>
    <row r="976" spans="9:35">
      <c r="I976" s="50"/>
      <c r="J976" s="50"/>
      <c r="K976" s="50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  <c r="AA976" s="50"/>
      <c r="AB976" s="50"/>
      <c r="AC976" s="50"/>
      <c r="AD976" s="50"/>
      <c r="AE976" s="50"/>
      <c r="AF976" s="50"/>
      <c r="AG976" s="50"/>
      <c r="AH976" s="50"/>
      <c r="AI976" s="50"/>
    </row>
    <row r="977" spans="9:35">
      <c r="I977" s="50"/>
      <c r="J977" s="50"/>
      <c r="K977" s="50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  <c r="AA977" s="50"/>
      <c r="AB977" s="50"/>
      <c r="AC977" s="50"/>
      <c r="AD977" s="50"/>
      <c r="AE977" s="50"/>
      <c r="AF977" s="50"/>
      <c r="AG977" s="50"/>
      <c r="AH977" s="50"/>
      <c r="AI977" s="50"/>
    </row>
    <row r="978" spans="9:35">
      <c r="I978" s="50"/>
      <c r="J978" s="50"/>
      <c r="K978" s="50"/>
      <c r="L978" s="50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  <c r="AA978" s="50"/>
      <c r="AB978" s="50"/>
      <c r="AC978" s="50"/>
      <c r="AD978" s="50"/>
      <c r="AE978" s="50"/>
      <c r="AF978" s="50"/>
      <c r="AG978" s="50"/>
      <c r="AH978" s="50"/>
      <c r="AI978" s="50"/>
    </row>
    <row r="979" spans="9:35">
      <c r="I979" s="50"/>
      <c r="J979" s="50"/>
      <c r="K979" s="50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  <c r="AA979" s="50"/>
      <c r="AB979" s="50"/>
      <c r="AC979" s="50"/>
      <c r="AD979" s="50"/>
      <c r="AE979" s="50"/>
      <c r="AF979" s="50"/>
      <c r="AG979" s="50"/>
      <c r="AH979" s="50"/>
      <c r="AI979" s="50"/>
    </row>
    <row r="980" spans="9:35">
      <c r="I980" s="50"/>
      <c r="J980" s="50"/>
      <c r="K980" s="50"/>
      <c r="L980" s="50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  <c r="AA980" s="50"/>
      <c r="AB980" s="50"/>
      <c r="AC980" s="50"/>
      <c r="AD980" s="50"/>
      <c r="AE980" s="50"/>
      <c r="AF980" s="50"/>
      <c r="AG980" s="50"/>
      <c r="AH980" s="50"/>
      <c r="AI980" s="50"/>
    </row>
    <row r="981" spans="9:35">
      <c r="I981" s="50"/>
      <c r="J981" s="50"/>
      <c r="K981" s="50"/>
      <c r="L981" s="50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  <c r="AA981" s="50"/>
      <c r="AB981" s="50"/>
      <c r="AC981" s="50"/>
      <c r="AD981" s="50"/>
      <c r="AE981" s="50"/>
      <c r="AF981" s="50"/>
      <c r="AG981" s="50"/>
      <c r="AH981" s="50"/>
      <c r="AI981" s="50"/>
    </row>
    <row r="982" spans="9:35">
      <c r="I982" s="50"/>
      <c r="J982" s="50"/>
      <c r="K982" s="50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  <c r="AA982" s="50"/>
      <c r="AB982" s="50"/>
      <c r="AC982" s="50"/>
      <c r="AD982" s="50"/>
      <c r="AE982" s="50"/>
      <c r="AF982" s="50"/>
      <c r="AG982" s="50"/>
      <c r="AH982" s="50"/>
      <c r="AI982" s="50"/>
    </row>
    <row r="983" spans="9:35"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  <c r="AA983" s="50"/>
      <c r="AB983" s="50"/>
      <c r="AC983" s="50"/>
      <c r="AD983" s="50"/>
      <c r="AE983" s="50"/>
      <c r="AF983" s="50"/>
      <c r="AG983" s="50"/>
      <c r="AH983" s="50"/>
      <c r="AI983" s="50"/>
    </row>
    <row r="984" spans="9:35">
      <c r="I984" s="50"/>
      <c r="J984" s="50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  <c r="AA984" s="50"/>
      <c r="AB984" s="50"/>
      <c r="AC984" s="50"/>
      <c r="AD984" s="50"/>
      <c r="AE984" s="50"/>
      <c r="AF984" s="50"/>
      <c r="AG984" s="50"/>
      <c r="AH984" s="50"/>
      <c r="AI984" s="50"/>
    </row>
    <row r="985" spans="9:35">
      <c r="I985" s="50"/>
      <c r="J985" s="50"/>
      <c r="K985" s="50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  <c r="AA985" s="50"/>
      <c r="AB985" s="50"/>
      <c r="AC985" s="50"/>
      <c r="AD985" s="50"/>
      <c r="AE985" s="50"/>
      <c r="AF985" s="50"/>
      <c r="AG985" s="50"/>
      <c r="AH985" s="50"/>
      <c r="AI985" s="50"/>
    </row>
    <row r="986" spans="9:35">
      <c r="I986" s="50"/>
      <c r="J986" s="50"/>
      <c r="K986" s="50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  <c r="AA986" s="50"/>
      <c r="AB986" s="50"/>
      <c r="AC986" s="50"/>
      <c r="AD986" s="50"/>
      <c r="AE986" s="50"/>
      <c r="AF986" s="50"/>
      <c r="AG986" s="50"/>
      <c r="AH986" s="50"/>
      <c r="AI986" s="50"/>
    </row>
    <row r="987" spans="9:35">
      <c r="I987" s="50"/>
      <c r="J987" s="50"/>
      <c r="K987" s="50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  <c r="AA987" s="50"/>
      <c r="AB987" s="50"/>
      <c r="AC987" s="50"/>
      <c r="AD987" s="50"/>
      <c r="AE987" s="50"/>
      <c r="AF987" s="50"/>
      <c r="AG987" s="50"/>
      <c r="AH987" s="50"/>
      <c r="AI987" s="50"/>
    </row>
    <row r="988" spans="9:35">
      <c r="I988" s="50"/>
      <c r="J988" s="50"/>
      <c r="K988" s="50"/>
      <c r="L988" s="50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  <c r="AA988" s="50"/>
      <c r="AB988" s="50"/>
      <c r="AC988" s="50"/>
      <c r="AD988" s="50"/>
      <c r="AE988" s="50"/>
      <c r="AF988" s="50"/>
      <c r="AG988" s="50"/>
      <c r="AH988" s="50"/>
      <c r="AI988" s="50"/>
    </row>
    <row r="989" spans="9:35">
      <c r="I989" s="50"/>
      <c r="J989" s="50"/>
      <c r="K989" s="50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  <c r="AA989" s="50"/>
      <c r="AB989" s="50"/>
      <c r="AC989" s="50"/>
      <c r="AD989" s="50"/>
      <c r="AE989" s="50"/>
      <c r="AF989" s="50"/>
      <c r="AG989" s="50"/>
      <c r="AH989" s="50"/>
      <c r="AI989" s="50"/>
    </row>
    <row r="990" spans="9:35">
      <c r="I990" s="50"/>
      <c r="J990" s="50"/>
      <c r="K990" s="50"/>
      <c r="L990" s="50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  <c r="AA990" s="50"/>
      <c r="AB990" s="50"/>
      <c r="AC990" s="50"/>
      <c r="AD990" s="50"/>
      <c r="AE990" s="50"/>
      <c r="AF990" s="50"/>
      <c r="AG990" s="50"/>
      <c r="AH990" s="50"/>
      <c r="AI990" s="50"/>
    </row>
    <row r="991" spans="9:35">
      <c r="I991" s="50"/>
      <c r="J991" s="50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  <c r="AA991" s="50"/>
      <c r="AB991" s="50"/>
      <c r="AC991" s="50"/>
      <c r="AD991" s="50"/>
      <c r="AE991" s="50"/>
      <c r="AF991" s="50"/>
      <c r="AG991" s="50"/>
      <c r="AH991" s="50"/>
      <c r="AI991" s="50"/>
    </row>
    <row r="992" spans="9:35">
      <c r="I992" s="50"/>
      <c r="J992" s="50"/>
      <c r="K992" s="50"/>
      <c r="L992" s="50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  <c r="AA992" s="50"/>
      <c r="AB992" s="50"/>
      <c r="AC992" s="50"/>
      <c r="AD992" s="50"/>
      <c r="AE992" s="50"/>
      <c r="AF992" s="50"/>
      <c r="AG992" s="50"/>
      <c r="AH992" s="50"/>
      <c r="AI992" s="50"/>
    </row>
    <row r="993" spans="9:35">
      <c r="I993" s="50"/>
      <c r="J993" s="50"/>
      <c r="K993" s="50"/>
      <c r="L993" s="50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  <c r="AA993" s="50"/>
      <c r="AB993" s="50"/>
      <c r="AC993" s="50"/>
      <c r="AD993" s="50"/>
      <c r="AE993" s="50"/>
      <c r="AF993" s="50"/>
      <c r="AG993" s="50"/>
      <c r="AH993" s="50"/>
      <c r="AI993" s="50"/>
    </row>
    <row r="994" spans="9:35">
      <c r="I994" s="50"/>
      <c r="J994" s="50"/>
      <c r="K994" s="50"/>
      <c r="L994" s="50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  <c r="AA994" s="50"/>
      <c r="AB994" s="50"/>
      <c r="AC994" s="50"/>
      <c r="AD994" s="50"/>
      <c r="AE994" s="50"/>
      <c r="AF994" s="50"/>
      <c r="AG994" s="50"/>
      <c r="AH994" s="50"/>
      <c r="AI994" s="50"/>
    </row>
    <row r="995" spans="9:35">
      <c r="I995" s="50"/>
      <c r="J995" s="50"/>
      <c r="K995" s="50"/>
      <c r="L995" s="50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  <c r="AA995" s="50"/>
      <c r="AB995" s="50"/>
      <c r="AC995" s="50"/>
      <c r="AD995" s="50"/>
      <c r="AE995" s="50"/>
      <c r="AF995" s="50"/>
      <c r="AG995" s="50"/>
      <c r="AH995" s="50"/>
      <c r="AI995" s="50"/>
    </row>
    <row r="996" spans="9:35">
      <c r="I996" s="50"/>
      <c r="J996" s="50"/>
      <c r="K996" s="50"/>
      <c r="L996" s="50"/>
      <c r="M996" s="50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  <c r="AA996" s="50"/>
      <c r="AB996" s="50"/>
      <c r="AC996" s="50"/>
      <c r="AD996" s="50"/>
      <c r="AE996" s="50"/>
      <c r="AF996" s="50"/>
      <c r="AG996" s="50"/>
      <c r="AH996" s="50"/>
      <c r="AI996" s="50"/>
    </row>
    <row r="997" spans="9:35">
      <c r="I997" s="50"/>
      <c r="J997" s="50"/>
      <c r="K997" s="50"/>
      <c r="L997" s="50"/>
      <c r="M997" s="50"/>
      <c r="N997" s="50"/>
      <c r="O997" s="50"/>
      <c r="P997" s="50"/>
      <c r="Q997" s="50"/>
      <c r="R997" s="50"/>
      <c r="S997" s="50"/>
      <c r="T997" s="50"/>
      <c r="U997" s="50"/>
      <c r="V997" s="50"/>
      <c r="W997" s="50"/>
      <c r="X997" s="50"/>
      <c r="Y997" s="50"/>
      <c r="Z997" s="50"/>
      <c r="AA997" s="50"/>
      <c r="AB997" s="50"/>
      <c r="AC997" s="50"/>
      <c r="AD997" s="50"/>
      <c r="AE997" s="50"/>
      <c r="AF997" s="50"/>
      <c r="AG997" s="50"/>
      <c r="AH997" s="50"/>
      <c r="AI997" s="50"/>
    </row>
    <row r="998" spans="9:35">
      <c r="I998" s="50"/>
      <c r="J998" s="50"/>
      <c r="K998" s="50"/>
      <c r="L998" s="50"/>
      <c r="M998" s="50"/>
      <c r="N998" s="50"/>
      <c r="O998" s="50"/>
      <c r="P998" s="50"/>
      <c r="Q998" s="50"/>
      <c r="R998" s="50"/>
      <c r="S998" s="50"/>
      <c r="T998" s="50"/>
      <c r="U998" s="50"/>
      <c r="V998" s="50"/>
      <c r="W998" s="50"/>
      <c r="X998" s="50"/>
      <c r="Y998" s="50"/>
      <c r="Z998" s="50"/>
      <c r="AA998" s="50"/>
      <c r="AB998" s="50"/>
      <c r="AC998" s="50"/>
      <c r="AD998" s="50"/>
      <c r="AE998" s="50"/>
      <c r="AF998" s="50"/>
      <c r="AG998" s="50"/>
      <c r="AH998" s="50"/>
      <c r="AI998" s="50"/>
    </row>
    <row r="999" spans="9:35">
      <c r="I999" s="50"/>
      <c r="J999" s="50"/>
      <c r="K999" s="50"/>
      <c r="L999" s="50"/>
      <c r="M999" s="50"/>
      <c r="N999" s="50"/>
      <c r="O999" s="50"/>
      <c r="P999" s="50"/>
      <c r="Q999" s="50"/>
      <c r="R999" s="50"/>
      <c r="S999" s="50"/>
      <c r="T999" s="50"/>
      <c r="U999" s="50"/>
      <c r="V999" s="50"/>
      <c r="W999" s="50"/>
      <c r="X999" s="50"/>
      <c r="Y999" s="50"/>
      <c r="Z999" s="50"/>
      <c r="AA999" s="50"/>
      <c r="AB999" s="50"/>
      <c r="AC999" s="50"/>
      <c r="AD999" s="50"/>
      <c r="AE999" s="50"/>
      <c r="AF999" s="50"/>
      <c r="AG999" s="50"/>
      <c r="AH999" s="50"/>
      <c r="AI999" s="50"/>
    </row>
    <row r="1000" spans="9:35">
      <c r="I1000" s="50"/>
      <c r="J1000" s="50"/>
      <c r="K1000" s="50"/>
      <c r="L1000" s="50"/>
      <c r="M1000" s="50"/>
      <c r="N1000" s="50"/>
      <c r="O1000" s="50"/>
      <c r="P1000" s="50"/>
      <c r="Q1000" s="50"/>
      <c r="R1000" s="50"/>
      <c r="S1000" s="50"/>
      <c r="T1000" s="50"/>
      <c r="U1000" s="50"/>
      <c r="V1000" s="50"/>
      <c r="W1000" s="50"/>
      <c r="X1000" s="50"/>
      <c r="Y1000" s="50"/>
      <c r="Z1000" s="50"/>
      <c r="AA1000" s="50"/>
      <c r="AB1000" s="50"/>
      <c r="AC1000" s="50"/>
      <c r="AD1000" s="50"/>
      <c r="AE1000" s="50"/>
      <c r="AF1000" s="50"/>
      <c r="AG1000" s="50"/>
      <c r="AH1000" s="50"/>
      <c r="AI1000" s="50"/>
    </row>
    <row r="1001" spans="9:35">
      <c r="I1001" s="50"/>
      <c r="J1001" s="50"/>
      <c r="K1001" s="50"/>
      <c r="L1001" s="50"/>
      <c r="M1001" s="50"/>
      <c r="N1001" s="50"/>
      <c r="O1001" s="50"/>
      <c r="P1001" s="50"/>
      <c r="Q1001" s="50"/>
      <c r="R1001" s="50"/>
      <c r="S1001" s="50"/>
      <c r="T1001" s="50"/>
      <c r="U1001" s="50"/>
      <c r="V1001" s="50"/>
      <c r="W1001" s="50"/>
      <c r="X1001" s="50"/>
      <c r="Y1001" s="50"/>
      <c r="Z1001" s="50"/>
      <c r="AA1001" s="50"/>
      <c r="AB1001" s="50"/>
      <c r="AC1001" s="50"/>
      <c r="AD1001" s="50"/>
      <c r="AE1001" s="50"/>
      <c r="AF1001" s="50"/>
      <c r="AG1001" s="50"/>
      <c r="AH1001" s="50"/>
      <c r="AI1001" s="50"/>
    </row>
    <row r="1002" spans="9:35">
      <c r="I1002" s="50"/>
      <c r="J1002" s="50"/>
      <c r="K1002" s="50"/>
      <c r="L1002" s="50"/>
      <c r="M1002" s="50"/>
      <c r="N1002" s="50"/>
      <c r="O1002" s="50"/>
      <c r="P1002" s="50"/>
      <c r="Q1002" s="50"/>
      <c r="R1002" s="50"/>
      <c r="S1002" s="50"/>
      <c r="T1002" s="50"/>
      <c r="U1002" s="50"/>
      <c r="V1002" s="50"/>
      <c r="W1002" s="50"/>
      <c r="X1002" s="50"/>
      <c r="Y1002" s="50"/>
      <c r="Z1002" s="50"/>
      <c r="AA1002" s="50"/>
      <c r="AB1002" s="50"/>
      <c r="AC1002" s="50"/>
      <c r="AD1002" s="50"/>
      <c r="AE1002" s="50"/>
      <c r="AF1002" s="50"/>
      <c r="AG1002" s="50"/>
      <c r="AH1002" s="50"/>
      <c r="AI1002" s="50"/>
    </row>
  </sheetData>
  <sheetProtection selectLockedCells="1" selectUnlockedCells="1"/>
  <mergeCells count="3">
    <mergeCell ref="A5:B5"/>
    <mergeCell ref="C5:D5"/>
    <mergeCell ref="B7:C7"/>
  </mergeCells>
  <phoneticPr fontId="0" type="noConversion"/>
  <hyperlinks>
    <hyperlink ref="E6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XFC412"/>
  <sheetViews>
    <sheetView zoomScale="85" zoomScaleNormal="85" workbookViewId="0">
      <selection activeCell="Q126" sqref="Q126"/>
    </sheetView>
  </sheetViews>
  <sheetFormatPr defaultRowHeight="12.75"/>
  <cols>
    <col min="1" max="1" width="4.42578125" style="113" customWidth="1"/>
    <col min="2" max="2" width="10.28515625" style="113" customWidth="1"/>
    <col min="3" max="3" width="10.28515625" style="113" hidden="1" customWidth="1"/>
    <col min="4" max="4" width="24.5703125" style="113" customWidth="1"/>
    <col min="5" max="5" width="8" style="113" customWidth="1"/>
    <col min="6" max="6" width="12.85546875" style="149" customWidth="1"/>
    <col min="7" max="7" width="9.5703125" style="149" customWidth="1"/>
    <col min="8" max="8" width="9.140625" style="149" customWidth="1"/>
    <col min="9" max="9" width="13.42578125" style="149" customWidth="1"/>
    <col min="10" max="10" width="21.7109375" style="141" customWidth="1"/>
    <col min="11" max="11" width="10.85546875" style="149" customWidth="1"/>
    <col min="12" max="12" width="13" style="149" customWidth="1"/>
    <col min="13" max="13" width="12.28515625" style="149" customWidth="1"/>
    <col min="14" max="14" width="12.7109375" style="113" customWidth="1"/>
    <col min="15" max="15" width="13.140625" style="141" customWidth="1"/>
    <col min="16" max="16" width="9.5703125" style="113" customWidth="1"/>
    <col min="17" max="17" width="10.140625" style="113" customWidth="1"/>
    <col min="18" max="18" width="9.140625" style="149" hidden="1" customWidth="1"/>
    <col min="19" max="19" width="9.140625" style="113" hidden="1" customWidth="1"/>
    <col min="20" max="31" width="9.140625" style="113" customWidth="1"/>
    <col min="32" max="16384" width="9.140625" style="113"/>
  </cols>
  <sheetData>
    <row r="1" spans="1:38">
      <c r="A1" s="1"/>
      <c r="B1" s="1"/>
      <c r="C1" s="1"/>
      <c r="D1" s="1"/>
      <c r="E1" s="1"/>
      <c r="F1" s="49"/>
      <c r="G1" s="49"/>
      <c r="H1" s="49"/>
      <c r="I1" s="49"/>
      <c r="J1" s="9"/>
      <c r="K1" s="49"/>
      <c r="L1" s="49"/>
      <c r="M1" s="49"/>
      <c r="N1" s="1"/>
      <c r="O1" s="9"/>
      <c r="Q1" s="1"/>
      <c r="R1" s="49"/>
      <c r="S1" s="18"/>
      <c r="T1" s="18"/>
      <c r="U1" s="18"/>
      <c r="V1" s="18"/>
      <c r="W1" s="18"/>
      <c r="X1" s="18"/>
      <c r="Y1" s="18"/>
      <c r="Z1" s="18"/>
    </row>
    <row r="2" spans="1:38" ht="12" customHeight="1">
      <c r="A2" s="79"/>
      <c r="B2" s="79"/>
      <c r="C2" s="79"/>
      <c r="D2" s="79"/>
      <c r="E2" s="79"/>
      <c r="F2" s="158"/>
      <c r="G2" s="158"/>
      <c r="H2" s="158"/>
      <c r="I2" s="158"/>
      <c r="J2" s="79"/>
      <c r="K2" s="158"/>
      <c r="L2" s="158"/>
      <c r="M2" s="158"/>
      <c r="N2" s="79"/>
      <c r="O2" s="9"/>
      <c r="Q2" s="1"/>
      <c r="R2" s="49"/>
      <c r="S2" s="18"/>
      <c r="T2" s="18"/>
      <c r="U2" s="18"/>
      <c r="V2" s="18"/>
      <c r="W2" s="18"/>
      <c r="X2" s="18"/>
      <c r="Y2" s="18"/>
      <c r="Z2" s="18"/>
    </row>
    <row r="3" spans="1:38">
      <c r="A3" s="79"/>
      <c r="B3" s="80"/>
      <c r="C3" s="80"/>
      <c r="D3" s="80"/>
      <c r="E3" s="80"/>
      <c r="F3" s="80"/>
      <c r="G3" s="80"/>
      <c r="H3" s="80"/>
      <c r="I3" s="80"/>
      <c r="J3" s="81"/>
      <c r="K3" s="159"/>
      <c r="L3" s="158"/>
      <c r="M3" s="158"/>
      <c r="N3" s="79"/>
      <c r="O3" s="9"/>
      <c r="Q3" s="1"/>
      <c r="R3" s="49"/>
      <c r="S3" s="18"/>
      <c r="T3" s="18"/>
      <c r="U3" s="18"/>
      <c r="V3" s="18"/>
      <c r="W3" s="18"/>
      <c r="X3" s="18"/>
      <c r="Y3" s="18"/>
      <c r="Z3" s="18"/>
    </row>
    <row r="4" spans="1:38">
      <c r="A4" s="79"/>
      <c r="B4" s="80"/>
      <c r="C4" s="80"/>
      <c r="D4" s="80"/>
      <c r="E4" s="80"/>
      <c r="F4" s="80"/>
      <c r="G4" s="80"/>
      <c r="H4" s="80"/>
      <c r="I4" s="82"/>
      <c r="J4" s="81"/>
      <c r="K4" s="159"/>
      <c r="L4" s="158"/>
      <c r="M4" s="158"/>
      <c r="N4" s="79"/>
      <c r="O4" s="9"/>
      <c r="Q4" s="1"/>
      <c r="R4" s="49"/>
      <c r="S4" s="18"/>
      <c r="T4" s="18"/>
      <c r="U4" s="18"/>
      <c r="V4" s="18"/>
      <c r="W4" s="18"/>
      <c r="X4" s="18"/>
      <c r="Y4" s="18"/>
      <c r="Z4" s="18"/>
    </row>
    <row r="5" spans="1:38" ht="25.5">
      <c r="A5" s="18"/>
      <c r="B5" s="18"/>
      <c r="C5" s="18"/>
      <c r="D5" s="18"/>
      <c r="E5" s="18"/>
      <c r="F5" s="87"/>
      <c r="G5" s="87"/>
      <c r="H5" s="87"/>
      <c r="I5" s="87"/>
      <c r="J5" s="140"/>
      <c r="K5" s="87"/>
      <c r="M5" s="160" t="s">
        <v>234</v>
      </c>
      <c r="N5" s="18"/>
      <c r="O5" s="9"/>
      <c r="Q5" s="1"/>
      <c r="R5" s="49"/>
      <c r="S5" s="18"/>
      <c r="T5" s="18"/>
      <c r="U5" s="18"/>
      <c r="V5" s="18"/>
      <c r="W5" s="18"/>
      <c r="X5" s="18"/>
      <c r="Y5" s="18"/>
      <c r="Z5" s="18"/>
    </row>
    <row r="6" spans="1:38" ht="20.25">
      <c r="A6" s="83" t="s">
        <v>3501</v>
      </c>
      <c r="D6" s="18"/>
      <c r="E6" s="18"/>
      <c r="F6" s="87"/>
      <c r="G6" s="87"/>
      <c r="H6" s="87"/>
      <c r="I6" s="87"/>
      <c r="J6" s="140"/>
      <c r="K6" s="87"/>
      <c r="L6" s="87"/>
      <c r="M6" s="161"/>
      <c r="N6" s="18"/>
      <c r="O6" s="9"/>
      <c r="Q6" s="1"/>
      <c r="R6" s="49"/>
      <c r="S6" s="18"/>
      <c r="T6" s="18"/>
      <c r="U6" s="18"/>
      <c r="V6" s="18"/>
      <c r="W6" s="18"/>
      <c r="X6" s="18"/>
      <c r="Y6" s="18"/>
      <c r="Z6" s="18"/>
    </row>
    <row r="7" spans="1:38">
      <c r="A7" s="18"/>
      <c r="B7" s="18"/>
      <c r="C7" s="18"/>
      <c r="D7" s="18"/>
      <c r="E7" s="18"/>
      <c r="F7" s="87"/>
      <c r="G7" s="87"/>
      <c r="H7" s="87"/>
      <c r="I7" s="87"/>
      <c r="J7" s="140"/>
      <c r="K7" s="87"/>
      <c r="L7" s="87"/>
      <c r="M7" s="162">
        <f>Main!B10</f>
        <v>43535</v>
      </c>
      <c r="N7" s="18"/>
      <c r="O7" s="9"/>
      <c r="Q7" s="1"/>
      <c r="R7" s="87"/>
      <c r="S7" s="18"/>
      <c r="T7" s="18"/>
      <c r="U7" s="18"/>
      <c r="V7" s="18"/>
      <c r="W7" s="18"/>
      <c r="X7" s="18"/>
      <c r="Y7" s="18"/>
    </row>
    <row r="8" spans="1:38" ht="15">
      <c r="B8" s="103" t="s">
        <v>372</v>
      </c>
      <c r="C8" s="103"/>
      <c r="D8" s="103"/>
      <c r="E8" s="103"/>
      <c r="F8" s="87"/>
      <c r="G8" s="87"/>
      <c r="H8" s="87"/>
      <c r="I8" s="87"/>
      <c r="J8" s="140"/>
      <c r="K8" s="87"/>
      <c r="L8" s="87"/>
      <c r="M8" s="87"/>
      <c r="N8" s="18"/>
      <c r="O8" s="9"/>
      <c r="Q8" s="1"/>
      <c r="R8" s="49"/>
      <c r="S8" s="18"/>
      <c r="T8" s="18"/>
      <c r="U8" s="18"/>
      <c r="V8" s="18"/>
      <c r="W8" s="18"/>
      <c r="X8" s="18"/>
      <c r="Y8" s="18"/>
      <c r="Z8" s="18"/>
    </row>
    <row r="9" spans="1:38" ht="38.25">
      <c r="A9" s="155" t="s">
        <v>13</v>
      </c>
      <c r="B9" s="84" t="s">
        <v>215</v>
      </c>
      <c r="C9" s="84"/>
      <c r="D9" s="85" t="s">
        <v>252</v>
      </c>
      <c r="E9" s="84" t="s">
        <v>253</v>
      </c>
      <c r="F9" s="84" t="s">
        <v>254</v>
      </c>
      <c r="G9" s="84" t="s">
        <v>336</v>
      </c>
      <c r="H9" s="84" t="s">
        <v>256</v>
      </c>
      <c r="I9" s="84" t="s">
        <v>257</v>
      </c>
      <c r="J9" s="314" t="s">
        <v>258</v>
      </c>
      <c r="K9" s="298" t="s">
        <v>259</v>
      </c>
      <c r="L9" s="297" t="s">
        <v>260</v>
      </c>
      <c r="M9" s="84" t="s">
        <v>261</v>
      </c>
      <c r="N9" s="85" t="s">
        <v>262</v>
      </c>
      <c r="O9" s="84" t="s">
        <v>381</v>
      </c>
      <c r="Q9" s="18"/>
      <c r="R9" s="87"/>
      <c r="S9" s="18"/>
      <c r="T9" s="18"/>
      <c r="U9" s="18"/>
      <c r="V9" s="18"/>
      <c r="W9" s="18"/>
      <c r="X9" s="18"/>
    </row>
    <row r="10" spans="1:38" s="141" customFormat="1" ht="14.25">
      <c r="A10" s="405">
        <v>1</v>
      </c>
      <c r="B10" s="406">
        <v>43489</v>
      </c>
      <c r="C10" s="407"/>
      <c r="D10" s="408" t="s">
        <v>99</v>
      </c>
      <c r="E10" s="409" t="s">
        <v>263</v>
      </c>
      <c r="F10" s="410">
        <v>280</v>
      </c>
      <c r="G10" s="410">
        <v>268</v>
      </c>
      <c r="H10" s="410">
        <v>292</v>
      </c>
      <c r="I10" s="410">
        <v>305</v>
      </c>
      <c r="J10" s="350" t="s">
        <v>3652</v>
      </c>
      <c r="K10" s="350">
        <f t="shared" ref="K10:K12" si="0">H10-F10</f>
        <v>12</v>
      </c>
      <c r="L10" s="383">
        <f t="shared" ref="L10" si="1">K10/F10</f>
        <v>4.2857142857142858E-2</v>
      </c>
      <c r="M10" s="350" t="s">
        <v>265</v>
      </c>
      <c r="N10" s="463">
        <v>43532</v>
      </c>
      <c r="O10" s="411"/>
      <c r="P10" s="201"/>
      <c r="Q10" s="200"/>
      <c r="R10" s="394" t="s">
        <v>2036</v>
      </c>
      <c r="S10" s="202"/>
      <c r="T10" s="186"/>
      <c r="U10" s="186"/>
      <c r="V10" s="186"/>
      <c r="W10" s="186"/>
      <c r="X10" s="186"/>
      <c r="Y10" s="186"/>
    </row>
    <row r="11" spans="1:38" s="207" customFormat="1" ht="15" customHeight="1">
      <c r="A11" s="292">
        <v>2</v>
      </c>
      <c r="B11" s="353">
        <v>43525</v>
      </c>
      <c r="C11" s="293"/>
      <c r="D11" s="381" t="s">
        <v>160</v>
      </c>
      <c r="E11" s="294" t="s">
        <v>2002</v>
      </c>
      <c r="F11" s="295" t="s">
        <v>3495</v>
      </c>
      <c r="G11" s="295">
        <v>922.2</v>
      </c>
      <c r="H11" s="295"/>
      <c r="I11" s="295">
        <v>800</v>
      </c>
      <c r="J11" s="281" t="s">
        <v>264</v>
      </c>
      <c r="K11" s="281"/>
      <c r="L11" s="352"/>
      <c r="M11" s="281"/>
      <c r="N11" s="331"/>
      <c r="O11" s="332">
        <f>VLOOKUP(D11,Sheet2!A11:M1806,6,0)</f>
        <v>872.05</v>
      </c>
      <c r="P11" s="208"/>
      <c r="Q11" s="208"/>
      <c r="R11" s="393" t="s">
        <v>2036</v>
      </c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8"/>
      <c r="AD11" s="208"/>
      <c r="AE11" s="208"/>
      <c r="AF11" s="208"/>
      <c r="AG11" s="208"/>
      <c r="AH11" s="208"/>
      <c r="AI11" s="208"/>
      <c r="AJ11" s="208"/>
      <c r="AK11" s="208"/>
      <c r="AL11" s="208"/>
    </row>
    <row r="12" spans="1:38" s="141" customFormat="1" ht="14.25">
      <c r="A12" s="405">
        <v>3</v>
      </c>
      <c r="B12" s="406">
        <v>43525</v>
      </c>
      <c r="C12" s="407"/>
      <c r="D12" s="408" t="s">
        <v>189</v>
      </c>
      <c r="E12" s="409" t="s">
        <v>263</v>
      </c>
      <c r="F12" s="410">
        <v>83</v>
      </c>
      <c r="G12" s="410">
        <v>78.5</v>
      </c>
      <c r="H12" s="410">
        <v>86.25</v>
      </c>
      <c r="I12" s="410">
        <v>92</v>
      </c>
      <c r="J12" s="350" t="s">
        <v>3536</v>
      </c>
      <c r="K12" s="350">
        <f t="shared" si="0"/>
        <v>3.25</v>
      </c>
      <c r="L12" s="383">
        <f t="shared" ref="L12" si="2">K12/F12</f>
        <v>3.9156626506024098E-2</v>
      </c>
      <c r="M12" s="350" t="s">
        <v>265</v>
      </c>
      <c r="N12" s="412">
        <v>43529</v>
      </c>
      <c r="O12" s="411"/>
      <c r="P12" s="201"/>
      <c r="Q12" s="200"/>
      <c r="R12" s="394" t="s">
        <v>2035</v>
      </c>
      <c r="S12" s="202"/>
      <c r="T12" s="186"/>
      <c r="U12" s="186"/>
      <c r="V12" s="186"/>
      <c r="W12" s="186"/>
      <c r="X12" s="186"/>
      <c r="Y12" s="186"/>
    </row>
    <row r="13" spans="1:38" s="141" customFormat="1" ht="14.25">
      <c r="A13" s="405">
        <v>4</v>
      </c>
      <c r="B13" s="406">
        <v>43525</v>
      </c>
      <c r="C13" s="407"/>
      <c r="D13" s="408" t="s">
        <v>165</v>
      </c>
      <c r="E13" s="409" t="s">
        <v>2002</v>
      </c>
      <c r="F13" s="410">
        <v>478.5</v>
      </c>
      <c r="G13" s="410">
        <v>507.3</v>
      </c>
      <c r="H13" s="410">
        <v>458.5</v>
      </c>
      <c r="I13" s="410" t="s">
        <v>3500</v>
      </c>
      <c r="J13" s="350" t="s">
        <v>3595</v>
      </c>
      <c r="K13" s="350">
        <f>F13-H13</f>
        <v>20</v>
      </c>
      <c r="L13" s="383">
        <f t="shared" ref="L13" si="3">K13/F13</f>
        <v>4.1797283176593522E-2</v>
      </c>
      <c r="M13" s="350" t="s">
        <v>265</v>
      </c>
      <c r="N13" s="412">
        <v>43531</v>
      </c>
      <c r="O13" s="411"/>
      <c r="P13" s="201"/>
      <c r="Q13" s="200"/>
      <c r="R13" s="394" t="s">
        <v>2036</v>
      </c>
      <c r="S13" s="202"/>
      <c r="T13" s="186"/>
      <c r="U13" s="186"/>
      <c r="V13" s="186"/>
      <c r="W13" s="186"/>
      <c r="X13" s="186"/>
      <c r="Y13" s="186"/>
    </row>
    <row r="14" spans="1:38" s="207" customFormat="1" ht="15" customHeight="1">
      <c r="A14" s="292">
        <v>5</v>
      </c>
      <c r="B14" s="353">
        <v>43530</v>
      </c>
      <c r="C14" s="293"/>
      <c r="D14" s="381" t="s">
        <v>115</v>
      </c>
      <c r="E14" s="294" t="s">
        <v>263</v>
      </c>
      <c r="F14" s="295" t="s">
        <v>3576</v>
      </c>
      <c r="G14" s="295">
        <v>6700</v>
      </c>
      <c r="H14" s="295"/>
      <c r="I14" s="295" t="s">
        <v>3577</v>
      </c>
      <c r="J14" s="281" t="s">
        <v>264</v>
      </c>
      <c r="K14" s="281"/>
      <c r="L14" s="352"/>
      <c r="M14" s="281"/>
      <c r="N14" s="331"/>
      <c r="O14" s="332">
        <f>VLOOKUP(D14,Sheet2!A14:M1809,6,0)</f>
        <v>7029.05</v>
      </c>
      <c r="P14" s="208"/>
      <c r="Q14" s="208"/>
      <c r="R14" s="393" t="s">
        <v>2035</v>
      </c>
      <c r="S14" s="208"/>
      <c r="T14" s="208"/>
      <c r="U14" s="208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208"/>
      <c r="AK14" s="208"/>
      <c r="AL14" s="208"/>
    </row>
    <row r="15" spans="1:38" s="207" customFormat="1" ht="15" customHeight="1">
      <c r="A15" s="453">
        <v>6</v>
      </c>
      <c r="B15" s="454">
        <v>43531</v>
      </c>
      <c r="C15" s="455"/>
      <c r="D15" s="456" t="s">
        <v>53</v>
      </c>
      <c r="E15" s="457" t="s">
        <v>2002</v>
      </c>
      <c r="F15" s="458">
        <v>376.5</v>
      </c>
      <c r="G15" s="458">
        <v>395.6</v>
      </c>
      <c r="H15" s="458">
        <v>365</v>
      </c>
      <c r="I15" s="458" t="s">
        <v>3597</v>
      </c>
      <c r="J15" s="459" t="s">
        <v>3667</v>
      </c>
      <c r="K15" s="459">
        <f>F15-H15</f>
        <v>11.5</v>
      </c>
      <c r="L15" s="460">
        <f t="shared" ref="L15" si="4">K15/F15</f>
        <v>3.054448871181939E-2</v>
      </c>
      <c r="M15" s="459" t="s">
        <v>265</v>
      </c>
      <c r="N15" s="461">
        <v>43532</v>
      </c>
      <c r="O15" s="462"/>
      <c r="P15" s="208"/>
      <c r="Q15" s="208"/>
      <c r="R15" s="393" t="s">
        <v>2036</v>
      </c>
      <c r="S15" s="208"/>
      <c r="T15" s="208"/>
      <c r="U15" s="208"/>
      <c r="V15" s="208"/>
      <c r="W15" s="208"/>
      <c r="X15" s="208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208"/>
      <c r="AK15" s="208"/>
      <c r="AL15" s="208"/>
    </row>
    <row r="16" spans="1:38" s="207" customFormat="1" ht="15" customHeight="1">
      <c r="A16" s="292">
        <v>7</v>
      </c>
      <c r="B16" s="353">
        <v>43531</v>
      </c>
      <c r="C16" s="293"/>
      <c r="D16" s="381" t="s">
        <v>1389</v>
      </c>
      <c r="E16" s="294" t="s">
        <v>2002</v>
      </c>
      <c r="F16" s="295" t="s">
        <v>3604</v>
      </c>
      <c r="G16" s="295">
        <v>888.8</v>
      </c>
      <c r="H16" s="295"/>
      <c r="I16" s="295" t="s">
        <v>3605</v>
      </c>
      <c r="J16" s="281" t="s">
        <v>264</v>
      </c>
      <c r="K16" s="281"/>
      <c r="L16" s="352"/>
      <c r="M16" s="281"/>
      <c r="N16" s="331"/>
      <c r="O16" s="332">
        <f>VLOOKUP(D16,Sheet2!A16:M1811,6,0)</f>
        <v>815.15</v>
      </c>
      <c r="P16" s="208"/>
      <c r="Q16" s="208"/>
      <c r="R16" s="393" t="s">
        <v>2036</v>
      </c>
      <c r="S16" s="208"/>
      <c r="T16" s="208"/>
      <c r="U16" s="208"/>
      <c r="V16" s="208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  <c r="AH16" s="208"/>
      <c r="AI16" s="208"/>
      <c r="AJ16" s="208"/>
      <c r="AK16" s="208"/>
      <c r="AL16" s="208"/>
    </row>
    <row r="17" spans="1:38" s="207" customFormat="1" ht="15" customHeight="1">
      <c r="A17" s="292">
        <v>8</v>
      </c>
      <c r="B17" s="353">
        <v>43532</v>
      </c>
      <c r="C17" s="293"/>
      <c r="D17" s="381" t="s">
        <v>50</v>
      </c>
      <c r="E17" s="294" t="s">
        <v>2002</v>
      </c>
      <c r="F17" s="295" t="s">
        <v>3660</v>
      </c>
      <c r="G17" s="295">
        <v>70.5</v>
      </c>
      <c r="H17" s="295"/>
      <c r="I17" s="295" t="s">
        <v>3661</v>
      </c>
      <c r="J17" s="281" t="s">
        <v>264</v>
      </c>
      <c r="K17" s="281"/>
      <c r="L17" s="352"/>
      <c r="M17" s="281"/>
      <c r="N17" s="331"/>
      <c r="O17" s="332">
        <f>VLOOKUP(D17,Sheet2!A17:M1812,6,0)</f>
        <v>68.099999999999994</v>
      </c>
      <c r="P17" s="208"/>
      <c r="Q17" s="208"/>
      <c r="R17" s="393" t="s">
        <v>2035</v>
      </c>
      <c r="S17" s="208"/>
      <c r="T17" s="208"/>
      <c r="U17" s="208"/>
      <c r="V17" s="208"/>
      <c r="W17" s="208"/>
      <c r="X17" s="208"/>
      <c r="Y17" s="208"/>
      <c r="Z17" s="208"/>
      <c r="AA17" s="208"/>
      <c r="AB17" s="208"/>
      <c r="AC17" s="208"/>
      <c r="AD17" s="208"/>
      <c r="AE17" s="208"/>
      <c r="AF17" s="208"/>
      <c r="AG17" s="208"/>
      <c r="AH17" s="208"/>
      <c r="AI17" s="208"/>
      <c r="AJ17" s="208"/>
      <c r="AK17" s="208"/>
      <c r="AL17" s="208"/>
    </row>
    <row r="18" spans="1:38" s="207" customFormat="1" ht="15" customHeight="1">
      <c r="A18" s="292"/>
      <c r="B18" s="353"/>
      <c r="C18" s="293"/>
      <c r="D18" s="381"/>
      <c r="E18" s="294"/>
      <c r="F18" s="295"/>
      <c r="G18" s="295"/>
      <c r="H18" s="295"/>
      <c r="I18" s="295"/>
      <c r="J18" s="281"/>
      <c r="K18" s="281"/>
      <c r="L18" s="352"/>
      <c r="M18" s="281"/>
      <c r="N18" s="331"/>
      <c r="O18" s="332"/>
      <c r="P18" s="208"/>
      <c r="Q18" s="208"/>
      <c r="R18" s="393"/>
      <c r="S18" s="208"/>
      <c r="T18" s="208"/>
      <c r="U18" s="208"/>
      <c r="V18" s="208"/>
      <c r="W18" s="208"/>
      <c r="X18" s="208"/>
      <c r="Y18" s="208"/>
      <c r="Z18" s="208"/>
      <c r="AA18" s="208"/>
      <c r="AB18" s="208"/>
      <c r="AC18" s="208"/>
      <c r="AD18" s="208"/>
      <c r="AE18" s="208"/>
      <c r="AF18" s="208"/>
      <c r="AG18" s="208"/>
      <c r="AH18" s="208"/>
      <c r="AI18" s="208"/>
      <c r="AJ18" s="208"/>
      <c r="AK18" s="208"/>
      <c r="AL18" s="208"/>
    </row>
    <row r="19" spans="1:38" s="207" customFormat="1" ht="15" customHeight="1">
      <c r="A19" s="292"/>
      <c r="B19" s="353"/>
      <c r="C19" s="293"/>
      <c r="D19" s="381"/>
      <c r="E19" s="294"/>
      <c r="F19" s="295"/>
      <c r="G19" s="295"/>
      <c r="H19" s="295"/>
      <c r="I19" s="295"/>
      <c r="J19" s="281"/>
      <c r="K19" s="281"/>
      <c r="L19" s="352"/>
      <c r="M19" s="281"/>
      <c r="N19" s="331"/>
      <c r="O19" s="332"/>
      <c r="P19" s="208"/>
      <c r="Q19" s="208"/>
      <c r="R19" s="393"/>
      <c r="S19" s="208"/>
      <c r="T19" s="208"/>
      <c r="U19" s="208"/>
      <c r="V19" s="208"/>
      <c r="W19" s="208"/>
      <c r="X19" s="208"/>
      <c r="Y19" s="208"/>
      <c r="Z19" s="208"/>
      <c r="AA19" s="208"/>
      <c r="AB19" s="208"/>
      <c r="AC19" s="208"/>
      <c r="AD19" s="208"/>
      <c r="AE19" s="208"/>
      <c r="AF19" s="208"/>
      <c r="AG19" s="208"/>
      <c r="AH19" s="208"/>
      <c r="AI19" s="208"/>
      <c r="AJ19" s="208"/>
      <c r="AK19" s="208"/>
      <c r="AL19" s="208"/>
    </row>
    <row r="20" spans="1:38" s="207" customFormat="1" ht="15" customHeight="1">
      <c r="A20" s="292"/>
      <c r="B20" s="353"/>
      <c r="C20" s="293"/>
      <c r="D20" s="381"/>
      <c r="E20" s="294"/>
      <c r="F20" s="295"/>
      <c r="G20" s="295"/>
      <c r="H20" s="295"/>
      <c r="I20" s="295"/>
      <c r="J20" s="281"/>
      <c r="K20" s="281"/>
      <c r="L20" s="352"/>
      <c r="M20" s="281"/>
      <c r="N20" s="331"/>
      <c r="O20" s="332"/>
      <c r="P20" s="208"/>
      <c r="Q20" s="208"/>
      <c r="R20" s="393"/>
      <c r="S20" s="208"/>
      <c r="T20" s="208"/>
      <c r="U20" s="208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8"/>
      <c r="AI20" s="208"/>
      <c r="AJ20" s="208"/>
      <c r="AK20" s="208"/>
      <c r="AL20" s="208"/>
    </row>
    <row r="21" spans="1:38" s="207" customFormat="1" ht="15" customHeight="1">
      <c r="A21" s="292"/>
      <c r="B21" s="353"/>
      <c r="C21" s="293"/>
      <c r="D21" s="381"/>
      <c r="E21" s="294"/>
      <c r="F21" s="295"/>
      <c r="G21" s="295"/>
      <c r="H21" s="295"/>
      <c r="I21" s="295"/>
      <c r="J21" s="281"/>
      <c r="K21" s="281"/>
      <c r="L21" s="352"/>
      <c r="M21" s="281"/>
      <c r="N21" s="331"/>
      <c r="O21" s="332"/>
      <c r="P21" s="208"/>
      <c r="Q21" s="208"/>
      <c r="R21" s="393"/>
      <c r="S21" s="208"/>
      <c r="T21" s="208"/>
      <c r="U21" s="208"/>
      <c r="V21" s="208"/>
      <c r="W21" s="208"/>
      <c r="X21" s="208"/>
      <c r="Y21" s="208"/>
      <c r="Z21" s="208"/>
      <c r="AA21" s="208"/>
      <c r="AB21" s="208"/>
      <c r="AC21" s="208"/>
      <c r="AD21" s="208"/>
      <c r="AE21" s="208"/>
      <c r="AF21" s="208"/>
      <c r="AG21" s="208"/>
      <c r="AH21" s="208"/>
      <c r="AI21" s="208"/>
      <c r="AJ21" s="208"/>
      <c r="AK21" s="208"/>
      <c r="AL21" s="208"/>
    </row>
    <row r="22" spans="1:38" s="207" customFormat="1" ht="15" customHeight="1">
      <c r="A22" s="292"/>
      <c r="B22" s="353"/>
      <c r="C22" s="293"/>
      <c r="D22" s="381"/>
      <c r="E22" s="294"/>
      <c r="F22" s="295"/>
      <c r="G22" s="295"/>
      <c r="H22" s="295"/>
      <c r="I22" s="295"/>
      <c r="J22" s="281"/>
      <c r="K22" s="281"/>
      <c r="L22" s="352"/>
      <c r="M22" s="281"/>
      <c r="N22" s="331"/>
      <c r="O22" s="332"/>
      <c r="P22" s="208"/>
      <c r="Q22" s="208"/>
      <c r="R22" s="393"/>
      <c r="S22" s="208"/>
      <c r="T22" s="208"/>
      <c r="U22" s="208"/>
      <c r="V22" s="208"/>
      <c r="W22" s="208"/>
      <c r="X22" s="208"/>
      <c r="Y22" s="208"/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208"/>
      <c r="AK22" s="208"/>
      <c r="AL22" s="208"/>
    </row>
    <row r="23" spans="1:38" s="207" customFormat="1" ht="15" customHeight="1">
      <c r="A23" s="292"/>
      <c r="B23" s="353"/>
      <c r="C23" s="293"/>
      <c r="D23" s="381"/>
      <c r="E23" s="294"/>
      <c r="F23" s="295"/>
      <c r="G23" s="295"/>
      <c r="H23" s="295"/>
      <c r="I23" s="295"/>
      <c r="J23" s="281"/>
      <c r="K23" s="281"/>
      <c r="L23" s="352"/>
      <c r="M23" s="281"/>
      <c r="N23" s="331"/>
      <c r="O23" s="332"/>
      <c r="P23" s="208"/>
      <c r="Q23" s="208"/>
      <c r="R23" s="393"/>
      <c r="S23" s="208"/>
      <c r="T23" s="208"/>
      <c r="U23" s="208"/>
      <c r="V23" s="208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208"/>
      <c r="AK23" s="208"/>
      <c r="AL23" s="208"/>
    </row>
    <row r="24" spans="1:38" s="207" customFormat="1" ht="15" customHeight="1">
      <c r="A24" s="292"/>
      <c r="B24" s="353"/>
      <c r="C24" s="293"/>
      <c r="D24" s="381"/>
      <c r="E24" s="294"/>
      <c r="F24" s="295"/>
      <c r="G24" s="295"/>
      <c r="H24" s="295"/>
      <c r="I24" s="295"/>
      <c r="J24" s="281"/>
      <c r="K24" s="281"/>
      <c r="L24" s="352"/>
      <c r="M24" s="281"/>
      <c r="N24" s="331"/>
      <c r="O24" s="332"/>
      <c r="P24" s="208"/>
      <c r="Q24" s="208"/>
      <c r="R24" s="393"/>
      <c r="S24" s="208"/>
      <c r="T24" s="208"/>
      <c r="U24" s="208"/>
      <c r="V24" s="208"/>
      <c r="W24" s="208"/>
      <c r="X24" s="208"/>
      <c r="Y24" s="208"/>
      <c r="Z24" s="208"/>
      <c r="AA24" s="208"/>
      <c r="AB24" s="208"/>
      <c r="AC24" s="208"/>
      <c r="AD24" s="208"/>
      <c r="AE24" s="208"/>
      <c r="AF24" s="208"/>
      <c r="AG24" s="208"/>
      <c r="AH24" s="208"/>
      <c r="AI24" s="208"/>
      <c r="AJ24" s="208"/>
      <c r="AK24" s="208"/>
      <c r="AL24" s="208"/>
    </row>
    <row r="25" spans="1:38" s="207" customFormat="1" ht="15" customHeight="1">
      <c r="A25" s="292"/>
      <c r="B25" s="353"/>
      <c r="C25" s="293"/>
      <c r="D25" s="381"/>
      <c r="E25" s="294"/>
      <c r="F25" s="295"/>
      <c r="G25" s="295"/>
      <c r="H25" s="295"/>
      <c r="I25" s="295"/>
      <c r="J25" s="281"/>
      <c r="K25" s="281"/>
      <c r="L25" s="352"/>
      <c r="M25" s="281"/>
      <c r="N25" s="331"/>
      <c r="O25" s="332"/>
      <c r="P25" s="208"/>
      <c r="Q25" s="208"/>
      <c r="R25" s="393"/>
      <c r="S25" s="208"/>
      <c r="T25" s="208"/>
      <c r="U25" s="208"/>
      <c r="V25" s="208"/>
      <c r="W25" s="208"/>
      <c r="X25" s="208"/>
      <c r="Y25" s="208"/>
      <c r="Z25" s="208"/>
      <c r="AA25" s="208"/>
      <c r="AB25" s="208"/>
      <c r="AC25" s="208"/>
      <c r="AD25" s="208"/>
      <c r="AE25" s="208"/>
      <c r="AF25" s="208"/>
      <c r="AG25" s="208"/>
      <c r="AH25" s="208"/>
      <c r="AI25" s="208"/>
      <c r="AJ25" s="208"/>
      <c r="AK25" s="208"/>
      <c r="AL25" s="208"/>
    </row>
    <row r="26" spans="1:38" s="207" customFormat="1" ht="15" customHeight="1">
      <c r="A26" s="292"/>
      <c r="B26" s="353"/>
      <c r="C26" s="293"/>
      <c r="D26" s="381"/>
      <c r="E26" s="294"/>
      <c r="F26" s="295"/>
      <c r="G26" s="295"/>
      <c r="H26" s="295"/>
      <c r="I26" s="295"/>
      <c r="J26" s="281"/>
      <c r="K26" s="281"/>
      <c r="L26" s="352"/>
      <c r="M26" s="281"/>
      <c r="N26" s="331"/>
      <c r="O26" s="332"/>
      <c r="P26" s="208"/>
      <c r="Q26" s="208"/>
      <c r="R26" s="393"/>
      <c r="S26" s="208"/>
      <c r="T26" s="208"/>
      <c r="U26" s="208"/>
      <c r="V26" s="208"/>
      <c r="W26" s="208"/>
      <c r="X26" s="208"/>
      <c r="Y26" s="208"/>
      <c r="Z26" s="208"/>
      <c r="AA26" s="208"/>
      <c r="AB26" s="208"/>
      <c r="AC26" s="208"/>
      <c r="AD26" s="208"/>
      <c r="AE26" s="208"/>
      <c r="AF26" s="208"/>
      <c r="AG26" s="208"/>
      <c r="AH26" s="208"/>
      <c r="AI26" s="208"/>
      <c r="AJ26" s="208"/>
      <c r="AK26" s="208"/>
      <c r="AL26" s="208"/>
    </row>
    <row r="27" spans="1:38" s="207" customFormat="1" ht="15" customHeight="1">
      <c r="A27" s="292"/>
      <c r="B27" s="353"/>
      <c r="C27" s="293"/>
      <c r="D27" s="381"/>
      <c r="E27" s="294"/>
      <c r="F27" s="295"/>
      <c r="G27" s="295"/>
      <c r="H27" s="295"/>
      <c r="I27" s="295"/>
      <c r="J27" s="281"/>
      <c r="K27" s="281"/>
      <c r="L27" s="352"/>
      <c r="M27" s="281"/>
      <c r="N27" s="331"/>
      <c r="O27" s="332"/>
      <c r="P27" s="208"/>
      <c r="Q27" s="208"/>
      <c r="R27" s="393"/>
      <c r="S27" s="208"/>
      <c r="T27" s="208"/>
      <c r="U27" s="208"/>
      <c r="V27" s="208"/>
      <c r="W27" s="208"/>
      <c r="X27" s="208"/>
      <c r="Y27" s="208"/>
      <c r="Z27" s="208"/>
      <c r="AA27" s="208"/>
      <c r="AB27" s="208"/>
      <c r="AC27" s="208"/>
      <c r="AD27" s="208"/>
      <c r="AE27" s="208"/>
      <c r="AF27" s="208"/>
      <c r="AG27" s="208"/>
      <c r="AH27" s="208"/>
      <c r="AI27" s="208"/>
      <c r="AJ27" s="208"/>
      <c r="AK27" s="208"/>
      <c r="AL27" s="208"/>
    </row>
    <row r="28" spans="1:38" s="207" customFormat="1" ht="15" customHeight="1">
      <c r="A28" s="292"/>
      <c r="B28" s="353"/>
      <c r="C28" s="293"/>
      <c r="D28" s="381"/>
      <c r="E28" s="294"/>
      <c r="F28" s="295"/>
      <c r="G28" s="295"/>
      <c r="H28" s="295"/>
      <c r="I28" s="295"/>
      <c r="J28" s="281"/>
      <c r="K28" s="281"/>
      <c r="L28" s="352"/>
      <c r="M28" s="281"/>
      <c r="N28" s="331"/>
      <c r="O28" s="332"/>
      <c r="P28" s="208"/>
      <c r="Q28" s="208"/>
      <c r="R28" s="393"/>
      <c r="S28" s="208"/>
      <c r="T28" s="208"/>
      <c r="U28" s="208"/>
      <c r="V28" s="208"/>
      <c r="W28" s="208"/>
      <c r="X28" s="208"/>
      <c r="Y28" s="208"/>
      <c r="Z28" s="208"/>
      <c r="AA28" s="208"/>
      <c r="AB28" s="208"/>
      <c r="AC28" s="208"/>
      <c r="AD28" s="208"/>
      <c r="AE28" s="208"/>
      <c r="AF28" s="208"/>
      <c r="AG28" s="208"/>
      <c r="AH28" s="208"/>
      <c r="AI28" s="208"/>
      <c r="AJ28" s="208"/>
      <c r="AK28" s="208"/>
      <c r="AL28" s="208"/>
    </row>
    <row r="29" spans="1:38" s="207" customFormat="1" ht="15" customHeight="1">
      <c r="A29" s="292"/>
      <c r="B29" s="353"/>
      <c r="C29" s="293"/>
      <c r="D29" s="381"/>
      <c r="E29" s="294"/>
      <c r="F29" s="295"/>
      <c r="G29" s="295"/>
      <c r="H29" s="295"/>
      <c r="I29" s="295"/>
      <c r="J29" s="281"/>
      <c r="K29" s="281"/>
      <c r="L29" s="352"/>
      <c r="M29" s="281"/>
      <c r="N29" s="331"/>
      <c r="O29" s="332"/>
      <c r="P29" s="208"/>
      <c r="Q29" s="208"/>
      <c r="R29" s="393"/>
      <c r="S29" s="208"/>
      <c r="T29" s="208"/>
      <c r="U29" s="208"/>
      <c r="V29" s="208"/>
      <c r="W29" s="208"/>
      <c r="X29" s="208"/>
      <c r="Y29" s="208"/>
      <c r="Z29" s="208"/>
      <c r="AA29" s="208"/>
      <c r="AB29" s="208"/>
      <c r="AC29" s="208"/>
      <c r="AD29" s="208"/>
      <c r="AE29" s="208"/>
      <c r="AF29" s="208"/>
      <c r="AG29" s="208"/>
      <c r="AH29" s="208"/>
      <c r="AI29" s="208"/>
      <c r="AJ29" s="208"/>
      <c r="AK29" s="208"/>
      <c r="AL29" s="208"/>
    </row>
    <row r="30" spans="1:38" s="207" customFormat="1" ht="15" customHeight="1">
      <c r="A30" s="292"/>
      <c r="B30" s="353"/>
      <c r="C30" s="293"/>
      <c r="D30" s="282"/>
      <c r="E30" s="294"/>
      <c r="F30" s="295"/>
      <c r="G30" s="295"/>
      <c r="H30" s="295"/>
      <c r="I30" s="295"/>
      <c r="J30" s="281"/>
      <c r="K30" s="281"/>
      <c r="L30" s="352"/>
      <c r="M30" s="281"/>
      <c r="N30" s="331"/>
      <c r="O30" s="332"/>
      <c r="P30" s="208"/>
      <c r="Q30" s="208"/>
      <c r="R30" s="280"/>
      <c r="S30" s="208"/>
      <c r="T30" s="208"/>
      <c r="U30" s="208"/>
      <c r="V30" s="208"/>
      <c r="W30" s="208"/>
      <c r="X30" s="208"/>
      <c r="Y30" s="208"/>
      <c r="Z30" s="208"/>
      <c r="AA30" s="208"/>
      <c r="AB30" s="208"/>
      <c r="AC30" s="208"/>
      <c r="AD30" s="208"/>
      <c r="AE30" s="208"/>
      <c r="AF30" s="208"/>
      <c r="AG30" s="208"/>
      <c r="AH30" s="208"/>
      <c r="AI30" s="208"/>
      <c r="AJ30" s="208"/>
      <c r="AK30" s="208"/>
      <c r="AL30" s="208"/>
    </row>
    <row r="31" spans="1:38" s="19" customFormat="1">
      <c r="A31" s="337"/>
      <c r="B31" s="338"/>
      <c r="C31" s="339"/>
      <c r="D31" s="340"/>
      <c r="E31" s="341"/>
      <c r="F31" s="342"/>
      <c r="G31" s="342"/>
      <c r="H31" s="342"/>
      <c r="I31" s="342"/>
      <c r="J31" s="335"/>
      <c r="K31" s="342"/>
      <c r="L31" s="342"/>
      <c r="M31" s="152"/>
      <c r="N31" s="335"/>
      <c r="O31" s="343"/>
      <c r="Q31" s="18"/>
      <c r="R31" s="87"/>
      <c r="S31" s="18"/>
      <c r="T31" s="18"/>
      <c r="U31" s="18"/>
      <c r="V31" s="18"/>
      <c r="W31" s="18"/>
      <c r="X31" s="18"/>
      <c r="Y31" s="18"/>
      <c r="Z31" s="18"/>
      <c r="AA31" s="18"/>
    </row>
    <row r="32" spans="1:38" s="19" customFormat="1" ht="12" customHeight="1">
      <c r="A32" s="243" t="s">
        <v>337</v>
      </c>
      <c r="B32" s="243"/>
      <c r="C32" s="243"/>
      <c r="D32" s="243"/>
      <c r="F32" s="170" t="s">
        <v>359</v>
      </c>
      <c r="G32" s="87"/>
      <c r="H32" s="100"/>
      <c r="I32" s="101"/>
      <c r="J32" s="142"/>
      <c r="K32" s="163"/>
      <c r="L32" s="164"/>
      <c r="M32" s="164"/>
      <c r="N32" s="18"/>
      <c r="O32" s="148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</row>
    <row r="33" spans="1:38" s="19" customFormat="1" ht="12" customHeight="1">
      <c r="A33" s="183" t="s">
        <v>2106</v>
      </c>
      <c r="B33" s="154"/>
      <c r="C33" s="181"/>
      <c r="D33" s="243"/>
      <c r="E33" s="86"/>
      <c r="F33" s="170" t="s">
        <v>2133</v>
      </c>
      <c r="G33" s="87"/>
      <c r="H33" s="100"/>
      <c r="I33" s="101"/>
      <c r="J33" s="142"/>
      <c r="K33" s="163"/>
      <c r="L33" s="164"/>
      <c r="M33" s="164"/>
      <c r="N33" s="18"/>
      <c r="O33" s="148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</row>
    <row r="34" spans="1:38" s="19" customFormat="1" ht="12" customHeight="1">
      <c r="A34" s="243" t="s">
        <v>2747</v>
      </c>
      <c r="B34" s="154"/>
      <c r="C34" s="181"/>
      <c r="D34" s="243"/>
      <c r="E34" s="86"/>
      <c r="F34" s="87"/>
      <c r="G34" s="87"/>
      <c r="H34" s="100"/>
      <c r="I34" s="101"/>
      <c r="J34" s="143"/>
      <c r="K34" s="163"/>
      <c r="L34" s="164"/>
      <c r="M34" s="87"/>
      <c r="N34" s="88"/>
      <c r="O34" s="140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</row>
    <row r="35" spans="1:38" ht="15" customHeight="1">
      <c r="A35" s="105" t="s">
        <v>1843</v>
      </c>
      <c r="B35" s="105"/>
      <c r="C35" s="105"/>
      <c r="D35" s="105"/>
      <c r="E35" s="86"/>
      <c r="F35" s="87"/>
      <c r="G35" s="49"/>
      <c r="H35" s="87"/>
      <c r="I35" s="49"/>
      <c r="J35" s="7"/>
      <c r="K35" s="49"/>
      <c r="L35" s="49"/>
      <c r="M35" s="49"/>
      <c r="N35" s="49"/>
      <c r="O35" s="89"/>
      <c r="Q35" s="1"/>
      <c r="R35" s="49"/>
      <c r="S35" s="18"/>
      <c r="T35" s="18"/>
      <c r="U35" s="18"/>
      <c r="V35" s="18"/>
      <c r="W35" s="18"/>
      <c r="X35" s="18"/>
      <c r="Y35" s="18"/>
      <c r="Z35" s="18"/>
      <c r="AA35" s="18"/>
    </row>
    <row r="36" spans="1:38" ht="44.25" customHeight="1">
      <c r="A36" s="84" t="s">
        <v>13</v>
      </c>
      <c r="B36" s="84" t="s">
        <v>215</v>
      </c>
      <c r="C36" s="84"/>
      <c r="D36" s="85" t="s">
        <v>252</v>
      </c>
      <c r="E36" s="84" t="s">
        <v>253</v>
      </c>
      <c r="F36" s="84" t="s">
        <v>254</v>
      </c>
      <c r="G36" s="84" t="s">
        <v>255</v>
      </c>
      <c r="H36" s="84" t="s">
        <v>256</v>
      </c>
      <c r="I36" s="84" t="s">
        <v>257</v>
      </c>
      <c r="J36" s="310" t="s">
        <v>258</v>
      </c>
      <c r="K36" s="165" t="s">
        <v>266</v>
      </c>
      <c r="L36" s="165" t="s">
        <v>267</v>
      </c>
      <c r="M36" s="84" t="s">
        <v>268</v>
      </c>
      <c r="N36" s="296" t="s">
        <v>261</v>
      </c>
      <c r="O36" s="347" t="s">
        <v>262</v>
      </c>
      <c r="P36" s="19"/>
      <c r="Q36" s="18"/>
      <c r="R36" s="87"/>
      <c r="S36" s="18"/>
      <c r="T36" s="18"/>
      <c r="U36" s="18"/>
      <c r="V36" s="18"/>
      <c r="W36" s="18"/>
      <c r="X36" s="18"/>
      <c r="Y36" s="18"/>
      <c r="Z36" s="19"/>
      <c r="AA36" s="19"/>
      <c r="AB36" s="19"/>
    </row>
    <row r="37" spans="1:38" ht="14.25">
      <c r="A37" s="486">
        <v>1</v>
      </c>
      <c r="B37" s="488">
        <v>43525</v>
      </c>
      <c r="C37" s="488"/>
      <c r="D37" s="448" t="s">
        <v>3498</v>
      </c>
      <c r="E37" s="436" t="s">
        <v>2002</v>
      </c>
      <c r="F37" s="427">
        <v>1288</v>
      </c>
      <c r="G37" s="442">
        <v>1335</v>
      </c>
      <c r="H37" s="437">
        <v>1322</v>
      </c>
      <c r="I37" s="437">
        <v>1240</v>
      </c>
      <c r="J37" s="490" t="s">
        <v>3574</v>
      </c>
      <c r="K37" s="436">
        <f>F37-H37</f>
        <v>-34</v>
      </c>
      <c r="L37" s="490">
        <f>-M37*21</f>
        <v>-11550</v>
      </c>
      <c r="M37" s="490">
        <v>550</v>
      </c>
      <c r="N37" s="492" t="s">
        <v>3539</v>
      </c>
      <c r="O37" s="494">
        <v>43530</v>
      </c>
      <c r="P37" s="207"/>
      <c r="Q37" s="207"/>
      <c r="R37" s="393" t="s">
        <v>2035</v>
      </c>
      <c r="S37" s="18"/>
      <c r="Y37" s="18"/>
      <c r="Z37" s="18"/>
    </row>
    <row r="38" spans="1:38" ht="14.25">
      <c r="A38" s="487"/>
      <c r="B38" s="489"/>
      <c r="C38" s="489"/>
      <c r="D38" s="448" t="s">
        <v>3499</v>
      </c>
      <c r="E38" s="436" t="s">
        <v>2002</v>
      </c>
      <c r="F38" s="427">
        <v>23.5</v>
      </c>
      <c r="G38" s="442"/>
      <c r="H38" s="437">
        <v>10.5</v>
      </c>
      <c r="I38" s="437"/>
      <c r="J38" s="491"/>
      <c r="K38" s="436">
        <f>F38-H38</f>
        <v>13</v>
      </c>
      <c r="L38" s="491"/>
      <c r="M38" s="491"/>
      <c r="N38" s="493"/>
      <c r="O38" s="495"/>
      <c r="P38" s="207"/>
      <c r="Q38" s="207"/>
      <c r="R38" s="393" t="s">
        <v>2035</v>
      </c>
      <c r="S38" s="18"/>
      <c r="Y38" s="18"/>
      <c r="Z38" s="18"/>
    </row>
    <row r="39" spans="1:38" s="141" customFormat="1" ht="14.25">
      <c r="A39" s="437">
        <v>2</v>
      </c>
      <c r="B39" s="424">
        <v>43529</v>
      </c>
      <c r="C39" s="438"/>
      <c r="D39" s="439" t="s">
        <v>3545</v>
      </c>
      <c r="E39" s="440" t="s">
        <v>2002</v>
      </c>
      <c r="F39" s="441">
        <v>10940</v>
      </c>
      <c r="G39" s="442">
        <v>11166.6</v>
      </c>
      <c r="H39" s="443">
        <v>11065</v>
      </c>
      <c r="I39" s="437">
        <v>10700</v>
      </c>
      <c r="J39" s="434" t="s">
        <v>3570</v>
      </c>
      <c r="K39" s="434">
        <f>F39-H39</f>
        <v>-125</v>
      </c>
      <c r="L39" s="434">
        <f t="shared" ref="L39" si="5">M39*K39</f>
        <v>-9375</v>
      </c>
      <c r="M39" s="434">
        <v>75</v>
      </c>
      <c r="N39" s="434" t="s">
        <v>3539</v>
      </c>
      <c r="O39" s="435">
        <v>43530</v>
      </c>
      <c r="P39" s="202"/>
      <c r="Q39" s="200"/>
      <c r="R39" s="394" t="s">
        <v>2036</v>
      </c>
      <c r="S39" s="202"/>
      <c r="T39" s="186"/>
      <c r="U39" s="186"/>
      <c r="V39" s="186"/>
      <c r="W39" s="186"/>
      <c r="X39" s="186"/>
      <c r="Y39" s="186"/>
    </row>
    <row r="40" spans="1:38" ht="14.25">
      <c r="A40" s="506">
        <v>3</v>
      </c>
      <c r="B40" s="508">
        <v>43532</v>
      </c>
      <c r="C40" s="508"/>
      <c r="D40" s="416" t="s">
        <v>3646</v>
      </c>
      <c r="E40" s="395" t="s">
        <v>2002</v>
      </c>
      <c r="F40" s="346" t="s">
        <v>3647</v>
      </c>
      <c r="G40" s="396">
        <v>4030</v>
      </c>
      <c r="H40" s="397"/>
      <c r="I40" s="397">
        <v>3780</v>
      </c>
      <c r="J40" s="500" t="s">
        <v>264</v>
      </c>
      <c r="K40" s="395"/>
      <c r="L40" s="500"/>
      <c r="M40" s="500"/>
      <c r="N40" s="502"/>
      <c r="O40" s="504"/>
      <c r="P40" s="207"/>
      <c r="Q40" s="207"/>
      <c r="R40" s="393" t="s">
        <v>2035</v>
      </c>
      <c r="S40" s="18"/>
      <c r="Y40" s="18"/>
      <c r="Z40" s="18"/>
    </row>
    <row r="41" spans="1:38" ht="14.25">
      <c r="A41" s="507"/>
      <c r="B41" s="509"/>
      <c r="C41" s="509"/>
      <c r="D41" s="416" t="s">
        <v>3648</v>
      </c>
      <c r="E41" s="395" t="s">
        <v>2002</v>
      </c>
      <c r="F41" s="346" t="s">
        <v>3649</v>
      </c>
      <c r="G41" s="396"/>
      <c r="H41" s="397"/>
      <c r="I41" s="397"/>
      <c r="J41" s="501"/>
      <c r="K41" s="395"/>
      <c r="L41" s="501"/>
      <c r="M41" s="501"/>
      <c r="N41" s="503"/>
      <c r="O41" s="505"/>
      <c r="P41" s="207"/>
      <c r="Q41" s="207"/>
      <c r="R41" s="393" t="s">
        <v>2035</v>
      </c>
      <c r="S41" s="18"/>
      <c r="Y41" s="18"/>
      <c r="Z41" s="18"/>
    </row>
    <row r="42" spans="1:38" ht="14.25">
      <c r="A42" s="397"/>
      <c r="B42" s="354"/>
      <c r="C42" s="354"/>
      <c r="D42" s="416"/>
      <c r="E42" s="395"/>
      <c r="F42" s="346"/>
      <c r="G42" s="396"/>
      <c r="H42" s="397"/>
      <c r="I42" s="397"/>
      <c r="J42" s="395"/>
      <c r="K42" s="395"/>
      <c r="L42" s="395"/>
      <c r="M42" s="395"/>
      <c r="N42" s="432"/>
      <c r="O42" s="433"/>
      <c r="P42" s="207"/>
      <c r="Q42" s="207"/>
      <c r="R42" s="393"/>
      <c r="S42" s="18"/>
      <c r="Y42" s="18"/>
      <c r="Z42" s="18"/>
    </row>
    <row r="43" spans="1:38" ht="14.25">
      <c r="A43" s="397"/>
      <c r="B43" s="354"/>
      <c r="C43" s="354"/>
      <c r="D43" s="416"/>
      <c r="E43" s="395"/>
      <c r="F43" s="346"/>
      <c r="G43" s="396"/>
      <c r="H43" s="397"/>
      <c r="I43" s="397"/>
      <c r="J43" s="395"/>
      <c r="K43" s="395"/>
      <c r="L43" s="395"/>
      <c r="M43" s="395"/>
      <c r="N43" s="432"/>
      <c r="O43" s="433"/>
      <c r="P43" s="207"/>
      <c r="Q43" s="207"/>
      <c r="R43" s="393"/>
      <c r="S43" s="18"/>
      <c r="Y43" s="18"/>
      <c r="Z43" s="18"/>
    </row>
    <row r="44" spans="1:38" ht="14.25">
      <c r="A44" s="397"/>
      <c r="B44" s="354"/>
      <c r="C44" s="354"/>
      <c r="D44" s="416"/>
      <c r="E44" s="395"/>
      <c r="F44" s="346"/>
      <c r="G44" s="396"/>
      <c r="H44" s="397"/>
      <c r="I44" s="397"/>
      <c r="J44" s="395"/>
      <c r="K44" s="395"/>
      <c r="L44" s="395"/>
      <c r="M44" s="395"/>
      <c r="N44" s="432"/>
      <c r="O44" s="433"/>
      <c r="P44" s="207"/>
      <c r="Q44" s="207"/>
      <c r="R44" s="393"/>
      <c r="S44" s="18"/>
      <c r="Y44" s="18"/>
      <c r="Z44" s="18"/>
    </row>
    <row r="45" spans="1:38" ht="14.25">
      <c r="A45" s="397"/>
      <c r="B45" s="354"/>
      <c r="C45" s="354"/>
      <c r="D45" s="416"/>
      <c r="E45" s="395"/>
      <c r="F45" s="346"/>
      <c r="G45" s="396"/>
      <c r="H45" s="397"/>
      <c r="I45" s="397"/>
      <c r="J45" s="395"/>
      <c r="K45" s="395"/>
      <c r="L45" s="395"/>
      <c r="M45" s="395"/>
      <c r="N45" s="432"/>
      <c r="O45" s="433"/>
      <c r="P45" s="207"/>
      <c r="Q45" s="207"/>
      <c r="R45" s="393"/>
      <c r="S45" s="18"/>
      <c r="Y45" s="18"/>
      <c r="Z45" s="18"/>
    </row>
    <row r="46" spans="1:38" ht="14.25">
      <c r="A46" s="397"/>
      <c r="B46" s="354"/>
      <c r="C46" s="354"/>
      <c r="D46" s="416"/>
      <c r="E46" s="395"/>
      <c r="F46" s="346"/>
      <c r="G46" s="396"/>
      <c r="H46" s="397"/>
      <c r="I46" s="397"/>
      <c r="J46" s="395"/>
      <c r="K46" s="395"/>
      <c r="L46" s="395"/>
      <c r="M46" s="395"/>
      <c r="N46" s="432"/>
      <c r="O46" s="433"/>
      <c r="P46" s="207"/>
      <c r="Q46" s="207"/>
      <c r="R46" s="393"/>
      <c r="S46" s="18"/>
      <c r="Y46" s="18"/>
      <c r="Z46" s="18"/>
    </row>
    <row r="47" spans="1:38" ht="14.25">
      <c r="A47" s="397"/>
      <c r="B47" s="354"/>
      <c r="C47" s="354"/>
      <c r="D47" s="416"/>
      <c r="E47" s="395"/>
      <c r="F47" s="346"/>
      <c r="G47" s="396"/>
      <c r="H47" s="397"/>
      <c r="I47" s="397"/>
      <c r="J47" s="395"/>
      <c r="K47" s="395"/>
      <c r="L47" s="395"/>
      <c r="M47" s="395"/>
      <c r="N47" s="432"/>
      <c r="O47" s="433"/>
      <c r="P47" s="207"/>
      <c r="Q47" s="207"/>
      <c r="R47" s="393"/>
      <c r="S47" s="18"/>
      <c r="Y47" s="18"/>
      <c r="Z47" s="18"/>
    </row>
    <row r="48" spans="1:38" ht="14.25">
      <c r="A48" s="397"/>
      <c r="B48" s="354"/>
      <c r="C48" s="354"/>
      <c r="D48" s="416"/>
      <c r="E48" s="395"/>
      <c r="F48" s="346"/>
      <c r="G48" s="396"/>
      <c r="H48" s="397"/>
      <c r="I48" s="397"/>
      <c r="J48" s="395"/>
      <c r="K48" s="395"/>
      <c r="L48" s="395"/>
      <c r="M48" s="395"/>
      <c r="N48" s="432"/>
      <c r="O48" s="433"/>
      <c r="P48" s="207"/>
      <c r="Q48" s="207"/>
      <c r="R48" s="393"/>
      <c r="S48" s="18"/>
      <c r="Y48" s="18"/>
      <c r="Z48" s="18"/>
    </row>
    <row r="49" spans="1:26" s="141" customFormat="1" ht="14.25">
      <c r="A49" s="399"/>
      <c r="B49" s="391"/>
      <c r="C49" s="391"/>
      <c r="D49" s="400"/>
      <c r="E49" s="401"/>
      <c r="F49" s="402"/>
      <c r="G49" s="403"/>
      <c r="H49" s="399"/>
      <c r="I49" s="399"/>
      <c r="J49" s="401"/>
      <c r="K49" s="401"/>
      <c r="L49" s="401"/>
      <c r="M49" s="401"/>
      <c r="N49" s="402"/>
      <c r="O49" s="404"/>
      <c r="P49" s="202"/>
      <c r="Q49" s="200"/>
      <c r="R49" s="394"/>
      <c r="S49" s="202"/>
      <c r="T49" s="186"/>
      <c r="U49" s="186"/>
      <c r="V49" s="186"/>
      <c r="W49" s="186"/>
      <c r="X49" s="186"/>
      <c r="Y49" s="186"/>
    </row>
    <row r="50" spans="1:26">
      <c r="A50" s="271"/>
      <c r="B50" s="189"/>
      <c r="C50" s="272"/>
      <c r="D50" s="273"/>
      <c r="E50" s="274"/>
      <c r="F50" s="171"/>
      <c r="G50" s="171"/>
      <c r="H50" s="171"/>
      <c r="I50" s="171"/>
      <c r="J50" s="87"/>
      <c r="K50" s="275"/>
      <c r="L50" s="275"/>
      <c r="M50" s="87"/>
      <c r="N50" s="18"/>
      <c r="O50" s="276"/>
      <c r="P50" s="19"/>
      <c r="Q50" s="18"/>
      <c r="R50" s="87"/>
      <c r="S50" s="18"/>
      <c r="T50" s="18"/>
      <c r="U50" s="18"/>
      <c r="V50" s="18"/>
      <c r="W50" s="18"/>
      <c r="X50" s="18"/>
      <c r="Y50" s="18"/>
    </row>
    <row r="51" spans="1:26" s="141" customFormat="1" ht="15">
      <c r="A51" s="104" t="s">
        <v>269</v>
      </c>
      <c r="B51" s="104"/>
      <c r="C51" s="104"/>
      <c r="D51" s="104"/>
      <c r="E51" s="156"/>
      <c r="F51" s="171"/>
      <c r="G51" s="171"/>
      <c r="H51" s="171"/>
      <c r="I51" s="171"/>
      <c r="J51" s="9"/>
      <c r="K51" s="49"/>
      <c r="L51" s="49"/>
      <c r="M51" s="49"/>
      <c r="N51" s="1"/>
      <c r="O51" s="9"/>
      <c r="P51" s="19"/>
      <c r="Q51" s="18"/>
      <c r="R51" s="87"/>
      <c r="S51" s="326"/>
      <c r="T51" s="250"/>
      <c r="U51" s="250"/>
      <c r="V51" s="186"/>
      <c r="W51" s="186"/>
      <c r="X51" s="186"/>
      <c r="Y51" s="186"/>
    </row>
    <row r="52" spans="1:26" s="141" customFormat="1" ht="38.25">
      <c r="A52" s="84" t="s">
        <v>13</v>
      </c>
      <c r="B52" s="84" t="s">
        <v>215</v>
      </c>
      <c r="C52" s="84"/>
      <c r="D52" s="85" t="s">
        <v>252</v>
      </c>
      <c r="E52" s="84" t="s">
        <v>253</v>
      </c>
      <c r="F52" s="84" t="s">
        <v>254</v>
      </c>
      <c r="G52" s="172" t="s">
        <v>255</v>
      </c>
      <c r="H52" s="84" t="s">
        <v>256</v>
      </c>
      <c r="I52" s="84" t="s">
        <v>257</v>
      </c>
      <c r="J52" s="310" t="s">
        <v>258</v>
      </c>
      <c r="K52" s="310" t="s">
        <v>2738</v>
      </c>
      <c r="L52" s="165" t="s">
        <v>267</v>
      </c>
      <c r="M52" s="84" t="s">
        <v>268</v>
      </c>
      <c r="N52" s="84" t="s">
        <v>261</v>
      </c>
      <c r="O52" s="85" t="s">
        <v>262</v>
      </c>
      <c r="P52" s="19"/>
      <c r="Q52" s="1"/>
      <c r="R52" s="87"/>
      <c r="S52" s="202"/>
      <c r="T52" s="186"/>
      <c r="U52" s="186"/>
      <c r="V52" s="186"/>
      <c r="W52" s="186"/>
      <c r="X52" s="186"/>
      <c r="Y52" s="186"/>
    </row>
    <row r="53" spans="1:26" ht="14.25">
      <c r="A53" s="496">
        <v>1</v>
      </c>
      <c r="B53" s="498">
        <v>43525</v>
      </c>
      <c r="C53" s="498"/>
      <c r="D53" s="408" t="s">
        <v>3496</v>
      </c>
      <c r="E53" s="449" t="s">
        <v>263</v>
      </c>
      <c r="F53" s="450">
        <v>25</v>
      </c>
      <c r="G53" s="451"/>
      <c r="H53" s="452">
        <v>34.5</v>
      </c>
      <c r="I53" s="452"/>
      <c r="J53" s="480" t="s">
        <v>3599</v>
      </c>
      <c r="K53" s="350">
        <f t="shared" ref="K53" si="6">H53-F53</f>
        <v>9.5</v>
      </c>
      <c r="L53" s="480">
        <f>5*M53</f>
        <v>1875</v>
      </c>
      <c r="M53" s="480">
        <v>375</v>
      </c>
      <c r="N53" s="482" t="s">
        <v>265</v>
      </c>
      <c r="O53" s="484">
        <v>43531</v>
      </c>
      <c r="P53" s="207"/>
      <c r="Q53" s="207"/>
      <c r="R53" s="393" t="s">
        <v>2035</v>
      </c>
      <c r="S53" s="18"/>
      <c r="Y53" s="18"/>
      <c r="Z53" s="18"/>
    </row>
    <row r="54" spans="1:26" ht="14.25">
      <c r="A54" s="497"/>
      <c r="B54" s="499"/>
      <c r="C54" s="499"/>
      <c r="D54" s="408" t="s">
        <v>3497</v>
      </c>
      <c r="E54" s="449" t="s">
        <v>2002</v>
      </c>
      <c r="F54" s="450">
        <v>12</v>
      </c>
      <c r="G54" s="451"/>
      <c r="H54" s="452">
        <v>16.5</v>
      </c>
      <c r="I54" s="452"/>
      <c r="J54" s="481"/>
      <c r="K54" s="350">
        <f>F54-H54</f>
        <v>-4.5</v>
      </c>
      <c r="L54" s="481"/>
      <c r="M54" s="481"/>
      <c r="N54" s="483"/>
      <c r="O54" s="485"/>
      <c r="P54" s="207"/>
      <c r="Q54" s="207"/>
      <c r="R54" s="393" t="s">
        <v>2035</v>
      </c>
      <c r="S54" s="18"/>
      <c r="Y54" s="18"/>
      <c r="Z54" s="18"/>
    </row>
    <row r="55" spans="1:26" ht="14.25">
      <c r="A55" s="423">
        <v>2</v>
      </c>
      <c r="B55" s="424">
        <v>43529</v>
      </c>
      <c r="C55" s="424"/>
      <c r="D55" s="425" t="s">
        <v>3542</v>
      </c>
      <c r="E55" s="426" t="s">
        <v>263</v>
      </c>
      <c r="F55" s="426">
        <v>52</v>
      </c>
      <c r="G55" s="423"/>
      <c r="H55" s="423">
        <v>0</v>
      </c>
      <c r="I55" s="427" t="s">
        <v>3543</v>
      </c>
      <c r="J55" s="434" t="s">
        <v>3607</v>
      </c>
      <c r="K55" s="434">
        <f>H55-F55</f>
        <v>-52</v>
      </c>
      <c r="L55" s="428">
        <f t="shared" ref="L55" si="7">M55*K55</f>
        <v>-3900</v>
      </c>
      <c r="M55" s="428">
        <v>75</v>
      </c>
      <c r="N55" s="434" t="s">
        <v>3539</v>
      </c>
      <c r="O55" s="424">
        <v>43531</v>
      </c>
      <c r="P55" s="207"/>
      <c r="Q55" s="207"/>
      <c r="R55" s="393" t="s">
        <v>2036</v>
      </c>
      <c r="S55" s="18"/>
      <c r="Y55" s="18"/>
      <c r="Z55" s="18"/>
    </row>
    <row r="56" spans="1:26" ht="14.25">
      <c r="A56" s="418">
        <v>3</v>
      </c>
      <c r="B56" s="419">
        <v>43530</v>
      </c>
      <c r="C56" s="419"/>
      <c r="D56" s="408" t="s">
        <v>3575</v>
      </c>
      <c r="E56" s="420" t="s">
        <v>263</v>
      </c>
      <c r="F56" s="420">
        <v>35</v>
      </c>
      <c r="G56" s="418">
        <v>18</v>
      </c>
      <c r="H56" s="418">
        <v>42.5</v>
      </c>
      <c r="I56" s="450">
        <v>60</v>
      </c>
      <c r="J56" s="350" t="s">
        <v>3606</v>
      </c>
      <c r="K56" s="350">
        <f t="shared" ref="K56" si="8">H56-F56</f>
        <v>7.5</v>
      </c>
      <c r="L56" s="421">
        <f>K56*M56</f>
        <v>1875</v>
      </c>
      <c r="M56" s="421">
        <v>250</v>
      </c>
      <c r="N56" s="350" t="s">
        <v>265</v>
      </c>
      <c r="O56" s="419">
        <v>43531</v>
      </c>
      <c r="P56" s="207"/>
      <c r="Q56" s="207"/>
      <c r="R56" s="393" t="s">
        <v>2035</v>
      </c>
      <c r="S56" s="18"/>
      <c r="Y56" s="18"/>
      <c r="Z56" s="18"/>
    </row>
    <row r="57" spans="1:26" ht="14.25">
      <c r="A57" s="418">
        <v>4</v>
      </c>
      <c r="B57" s="419">
        <v>43531</v>
      </c>
      <c r="C57" s="419"/>
      <c r="D57" s="408" t="s">
        <v>3601</v>
      </c>
      <c r="E57" s="420" t="s">
        <v>263</v>
      </c>
      <c r="F57" s="420">
        <v>2.5</v>
      </c>
      <c r="G57" s="418">
        <v>1.2</v>
      </c>
      <c r="H57" s="418">
        <v>2.95</v>
      </c>
      <c r="I57" s="450">
        <v>5</v>
      </c>
      <c r="J57" s="350" t="s">
        <v>3602</v>
      </c>
      <c r="K57" s="350">
        <f t="shared" ref="K57" si="9">H57-F57</f>
        <v>0.45000000000000018</v>
      </c>
      <c r="L57" s="421">
        <f>K57*M57</f>
        <v>1800.0000000000007</v>
      </c>
      <c r="M57" s="421">
        <v>4000</v>
      </c>
      <c r="N57" s="350" t="s">
        <v>265</v>
      </c>
      <c r="O57" s="431">
        <v>43531</v>
      </c>
      <c r="P57" s="207"/>
      <c r="Q57" s="207"/>
      <c r="R57" s="393" t="s">
        <v>2036</v>
      </c>
      <c r="S57" s="18"/>
      <c r="Y57" s="18"/>
      <c r="Z57" s="18"/>
    </row>
    <row r="58" spans="1:26" ht="14.25">
      <c r="A58" s="423">
        <v>5</v>
      </c>
      <c r="B58" s="424">
        <v>43532</v>
      </c>
      <c r="C58" s="424"/>
      <c r="D58" s="425" t="s">
        <v>3650</v>
      </c>
      <c r="E58" s="426" t="s">
        <v>263</v>
      </c>
      <c r="F58" s="426">
        <v>2.2999999999999998</v>
      </c>
      <c r="G58" s="423">
        <v>1.1000000000000001</v>
      </c>
      <c r="H58" s="423">
        <v>1.5</v>
      </c>
      <c r="I58" s="427">
        <v>5</v>
      </c>
      <c r="J58" s="434" t="s">
        <v>3651</v>
      </c>
      <c r="K58" s="434">
        <f>H58-F58</f>
        <v>-0.79999999999999982</v>
      </c>
      <c r="L58" s="428">
        <f t="shared" ref="L58" si="10">M58*K58</f>
        <v>-59.999999999999986</v>
      </c>
      <c r="M58" s="428">
        <v>75</v>
      </c>
      <c r="N58" s="434" t="s">
        <v>3539</v>
      </c>
      <c r="O58" s="430">
        <v>43532</v>
      </c>
      <c r="P58" s="207"/>
      <c r="Q58" s="207"/>
      <c r="R58" s="393" t="s">
        <v>2035</v>
      </c>
      <c r="S58" s="18"/>
      <c r="Y58" s="18"/>
      <c r="Z58" s="18"/>
    </row>
    <row r="59" spans="1:26" ht="14.25">
      <c r="A59" s="418">
        <v>6</v>
      </c>
      <c r="B59" s="419">
        <v>43532</v>
      </c>
      <c r="C59" s="419"/>
      <c r="D59" s="408" t="s">
        <v>3655</v>
      </c>
      <c r="E59" s="420" t="s">
        <v>263</v>
      </c>
      <c r="F59" s="420">
        <v>25</v>
      </c>
      <c r="G59" s="418">
        <v>14</v>
      </c>
      <c r="H59" s="418">
        <v>31</v>
      </c>
      <c r="I59" s="450" t="s">
        <v>3656</v>
      </c>
      <c r="J59" s="350" t="s">
        <v>3657</v>
      </c>
      <c r="K59" s="350">
        <f t="shared" ref="K59" si="11">H59-F59</f>
        <v>6</v>
      </c>
      <c r="L59" s="421">
        <f>K59*M59</f>
        <v>2250</v>
      </c>
      <c r="M59" s="421">
        <v>375</v>
      </c>
      <c r="N59" s="350" t="s">
        <v>265</v>
      </c>
      <c r="O59" s="431">
        <v>43532</v>
      </c>
      <c r="P59" s="207"/>
      <c r="Q59" s="207"/>
      <c r="R59" s="393" t="s">
        <v>2035</v>
      </c>
      <c r="S59" s="18"/>
      <c r="Y59" s="18"/>
      <c r="Z59" s="18"/>
    </row>
    <row r="60" spans="1:26" ht="14.25">
      <c r="A60" s="349"/>
      <c r="B60" s="354"/>
      <c r="C60" s="354"/>
      <c r="D60" s="345"/>
      <c r="E60" s="348"/>
      <c r="F60" s="348"/>
      <c r="G60" s="349"/>
      <c r="H60" s="349"/>
      <c r="I60" s="346"/>
      <c r="J60" s="281"/>
      <c r="K60" s="281"/>
      <c r="L60" s="281"/>
      <c r="M60" s="281"/>
      <c r="N60" s="354"/>
      <c r="O60" s="354"/>
      <c r="P60" s="207"/>
      <c r="Q60" s="207"/>
      <c r="R60" s="393"/>
      <c r="S60" s="18"/>
      <c r="Y60" s="18"/>
      <c r="Z60" s="18"/>
    </row>
    <row r="61" spans="1:26" ht="14.25">
      <c r="A61" s="349"/>
      <c r="B61" s="354"/>
      <c r="C61" s="354"/>
      <c r="D61" s="345"/>
      <c r="E61" s="348"/>
      <c r="F61" s="348"/>
      <c r="G61" s="349"/>
      <c r="H61" s="349"/>
      <c r="I61" s="346"/>
      <c r="J61" s="281"/>
      <c r="K61" s="281"/>
      <c r="L61" s="281"/>
      <c r="M61" s="281"/>
      <c r="N61" s="354"/>
      <c r="O61" s="354"/>
      <c r="P61" s="207"/>
      <c r="Q61" s="207"/>
      <c r="R61" s="393"/>
      <c r="S61" s="18"/>
      <c r="Y61" s="18"/>
      <c r="Z61" s="18"/>
    </row>
    <row r="62" spans="1:26" ht="14.25">
      <c r="A62" s="349"/>
      <c r="B62" s="354"/>
      <c r="C62" s="354"/>
      <c r="D62" s="345"/>
      <c r="E62" s="348"/>
      <c r="F62" s="348"/>
      <c r="G62" s="349"/>
      <c r="H62" s="349"/>
      <c r="I62" s="346"/>
      <c r="J62" s="281"/>
      <c r="K62" s="281"/>
      <c r="L62" s="281"/>
      <c r="M62" s="281"/>
      <c r="N62" s="354"/>
      <c r="O62" s="354"/>
      <c r="P62" s="207"/>
      <c r="Q62" s="207"/>
      <c r="R62" s="393"/>
      <c r="S62" s="18"/>
      <c r="Y62" s="18"/>
      <c r="Z62" s="18"/>
    </row>
    <row r="63" spans="1:26" ht="14.25">
      <c r="A63" s="349"/>
      <c r="B63" s="354"/>
      <c r="C63" s="354"/>
      <c r="D63" s="345"/>
      <c r="E63" s="348"/>
      <c r="F63" s="348"/>
      <c r="G63" s="349"/>
      <c r="H63" s="349"/>
      <c r="I63" s="346"/>
      <c r="J63" s="281"/>
      <c r="K63" s="281"/>
      <c r="L63" s="281"/>
      <c r="M63" s="281"/>
      <c r="N63" s="354"/>
      <c r="O63" s="354"/>
      <c r="P63" s="207"/>
      <c r="Q63" s="207"/>
      <c r="R63" s="393"/>
      <c r="S63" s="18"/>
      <c r="Y63" s="18"/>
      <c r="Z63" s="18"/>
    </row>
    <row r="64" spans="1:26" ht="14.25">
      <c r="A64" s="349"/>
      <c r="B64" s="354"/>
      <c r="C64" s="354"/>
      <c r="D64" s="345"/>
      <c r="E64" s="348"/>
      <c r="F64" s="348"/>
      <c r="G64" s="349"/>
      <c r="H64" s="349"/>
      <c r="I64" s="346"/>
      <c r="J64" s="281"/>
      <c r="K64" s="281"/>
      <c r="L64" s="281"/>
      <c r="M64" s="281"/>
      <c r="N64" s="354"/>
      <c r="O64" s="354"/>
      <c r="P64" s="207"/>
      <c r="Q64" s="207"/>
      <c r="R64" s="393"/>
      <c r="S64" s="18"/>
      <c r="Y64" s="18"/>
      <c r="Z64" s="18"/>
    </row>
    <row r="65" spans="1:34" ht="14.25">
      <c r="A65" s="349"/>
      <c r="B65" s="354"/>
      <c r="C65" s="354"/>
      <c r="D65" s="345"/>
      <c r="E65" s="348"/>
      <c r="F65" s="348"/>
      <c r="G65" s="349"/>
      <c r="H65" s="349"/>
      <c r="I65" s="346"/>
      <c r="J65" s="281"/>
      <c r="K65" s="281"/>
      <c r="L65" s="281"/>
      <c r="M65" s="281"/>
      <c r="N65" s="354"/>
      <c r="O65" s="354"/>
      <c r="P65" s="207"/>
      <c r="Q65" s="207"/>
      <c r="R65" s="280"/>
      <c r="S65" s="18"/>
      <c r="Y65" s="18"/>
      <c r="Z65" s="18"/>
    </row>
    <row r="66" spans="1:34" s="141" customFormat="1" ht="15">
      <c r="A66" s="113"/>
      <c r="B66" s="247" t="s">
        <v>270</v>
      </c>
      <c r="C66" s="247"/>
      <c r="D66" s="245"/>
      <c r="E66" s="247"/>
      <c r="F66" s="170"/>
      <c r="G66" s="170"/>
      <c r="H66" s="170"/>
      <c r="I66" s="170"/>
      <c r="J66" s="145"/>
      <c r="K66" s="166"/>
      <c r="L66" s="167"/>
      <c r="M66" s="168"/>
      <c r="N66" s="91"/>
      <c r="O66" s="144"/>
      <c r="P66" s="113"/>
      <c r="Q66" s="1"/>
      <c r="R66" s="49"/>
      <c r="S66" s="202"/>
      <c r="T66" s="186"/>
      <c r="U66" s="186"/>
      <c r="V66" s="186"/>
      <c r="W66" s="186"/>
      <c r="X66" s="186"/>
      <c r="Y66" s="186"/>
    </row>
    <row r="67" spans="1:34" s="141" customFormat="1" ht="38.25">
      <c r="A67" s="155" t="s">
        <v>13</v>
      </c>
      <c r="B67" s="84" t="s">
        <v>215</v>
      </c>
      <c r="C67" s="310"/>
      <c r="D67" s="176" t="s">
        <v>252</v>
      </c>
      <c r="E67" s="297" t="s">
        <v>253</v>
      </c>
      <c r="F67" s="84" t="s">
        <v>254</v>
      </c>
      <c r="G67" s="84" t="s">
        <v>336</v>
      </c>
      <c r="H67" s="310" t="s">
        <v>256</v>
      </c>
      <c r="I67" s="298" t="s">
        <v>257</v>
      </c>
      <c r="J67" s="389" t="s">
        <v>258</v>
      </c>
      <c r="K67" s="84" t="s">
        <v>259</v>
      </c>
      <c r="L67" s="84" t="s">
        <v>260</v>
      </c>
      <c r="M67" s="84" t="s">
        <v>261</v>
      </c>
      <c r="N67" s="85" t="s">
        <v>262</v>
      </c>
      <c r="O67" s="84" t="s">
        <v>381</v>
      </c>
      <c r="P67" s="113"/>
      <c r="Q67" s="1"/>
      <c r="R67" s="49"/>
      <c r="S67" s="202"/>
      <c r="T67" s="186"/>
      <c r="U67" s="186"/>
      <c r="V67" s="186"/>
      <c r="W67" s="186"/>
      <c r="X67" s="186"/>
      <c r="Y67" s="186"/>
    </row>
    <row r="68" spans="1:34" s="141" customFormat="1" ht="14.25">
      <c r="A68" s="405">
        <v>1</v>
      </c>
      <c r="B68" s="406">
        <v>43517</v>
      </c>
      <c r="C68" s="407"/>
      <c r="D68" s="408" t="s">
        <v>87</v>
      </c>
      <c r="E68" s="409" t="s">
        <v>263</v>
      </c>
      <c r="F68" s="410">
        <v>351.5</v>
      </c>
      <c r="G68" s="410">
        <v>339</v>
      </c>
      <c r="H68" s="410">
        <v>360.5</v>
      </c>
      <c r="I68" s="410" t="s">
        <v>3445</v>
      </c>
      <c r="J68" s="350" t="s">
        <v>3546</v>
      </c>
      <c r="K68" s="350">
        <f t="shared" ref="K68" si="12">H68-F68</f>
        <v>9</v>
      </c>
      <c r="L68" s="383">
        <f t="shared" ref="L68" si="13">K68/F68</f>
        <v>2.5604551920341393E-2</v>
      </c>
      <c r="M68" s="350" t="s">
        <v>265</v>
      </c>
      <c r="N68" s="412">
        <v>43529</v>
      </c>
      <c r="O68" s="411"/>
      <c r="P68" s="201"/>
      <c r="Q68" s="200"/>
      <c r="R68" s="394" t="s">
        <v>2035</v>
      </c>
      <c r="S68" s="202"/>
      <c r="T68" s="186"/>
      <c r="U68" s="186"/>
      <c r="V68" s="186"/>
      <c r="W68" s="186"/>
      <c r="X68" s="186"/>
      <c r="Y68" s="186"/>
    </row>
    <row r="69" spans="1:34" s="141" customFormat="1" ht="14.25">
      <c r="A69" s="392">
        <v>2</v>
      </c>
      <c r="B69" s="415">
        <v>43518</v>
      </c>
      <c r="C69" s="415"/>
      <c r="D69" s="381" t="s">
        <v>76</v>
      </c>
      <c r="E69" s="294" t="s">
        <v>263</v>
      </c>
      <c r="F69" s="295" t="s">
        <v>3453</v>
      </c>
      <c r="G69" s="295">
        <v>1819</v>
      </c>
      <c r="H69" s="295"/>
      <c r="I69" s="295">
        <v>2000</v>
      </c>
      <c r="J69" s="384" t="s">
        <v>264</v>
      </c>
      <c r="K69" s="385"/>
      <c r="L69" s="352"/>
      <c r="M69" s="385"/>
      <c r="N69" s="390"/>
      <c r="O69" s="332">
        <f>VLOOKUP(D69,Sheet2!A77:M1572,6,0)</f>
        <v>1880.2</v>
      </c>
      <c r="P69" s="201"/>
      <c r="Q69" s="200"/>
      <c r="R69" s="394" t="s">
        <v>2035</v>
      </c>
      <c r="S69" s="202"/>
      <c r="T69" s="186"/>
      <c r="U69" s="186"/>
      <c r="V69" s="186"/>
      <c r="W69" s="186"/>
      <c r="X69" s="186"/>
      <c r="Y69" s="186"/>
    </row>
    <row r="70" spans="1:34" s="141" customFormat="1" ht="14.25">
      <c r="A70" s="405">
        <v>3</v>
      </c>
      <c r="B70" s="406">
        <v>43523</v>
      </c>
      <c r="C70" s="407"/>
      <c r="D70" s="408" t="s">
        <v>194</v>
      </c>
      <c r="E70" s="409" t="s">
        <v>263</v>
      </c>
      <c r="F70" s="410">
        <v>474.5</v>
      </c>
      <c r="G70" s="410">
        <v>458.7</v>
      </c>
      <c r="H70" s="410">
        <v>486</v>
      </c>
      <c r="I70" s="410" t="s">
        <v>3480</v>
      </c>
      <c r="J70" s="350" t="s">
        <v>3544</v>
      </c>
      <c r="K70" s="350">
        <f t="shared" ref="K70" si="14">H70-F70</f>
        <v>11.5</v>
      </c>
      <c r="L70" s="383">
        <f t="shared" ref="L70" si="15">K70/F70</f>
        <v>2.4236037934668071E-2</v>
      </c>
      <c r="M70" s="350" t="s">
        <v>265</v>
      </c>
      <c r="N70" s="412">
        <v>43529</v>
      </c>
      <c r="O70" s="411"/>
      <c r="P70" s="201"/>
      <c r="Q70" s="200"/>
      <c r="R70" s="394" t="s">
        <v>2036</v>
      </c>
      <c r="S70" s="202"/>
      <c r="T70" s="186"/>
      <c r="U70" s="186"/>
      <c r="V70" s="186"/>
      <c r="W70" s="186"/>
      <c r="X70" s="186"/>
      <c r="Y70" s="186"/>
    </row>
    <row r="71" spans="1:34" s="141" customFormat="1" ht="14.25">
      <c r="A71" s="405">
        <v>4</v>
      </c>
      <c r="B71" s="406">
        <v>43525</v>
      </c>
      <c r="C71" s="407"/>
      <c r="D71" s="408" t="s">
        <v>117</v>
      </c>
      <c r="E71" s="409" t="s">
        <v>263</v>
      </c>
      <c r="F71" s="410">
        <v>916</v>
      </c>
      <c r="G71" s="410">
        <v>888.8</v>
      </c>
      <c r="H71" s="410">
        <v>933.5</v>
      </c>
      <c r="I71" s="410">
        <v>970</v>
      </c>
      <c r="J71" s="350" t="s">
        <v>3494</v>
      </c>
      <c r="K71" s="350">
        <f t="shared" ref="K71:K72" si="16">H71-F71</f>
        <v>17.5</v>
      </c>
      <c r="L71" s="383">
        <f t="shared" ref="L71:L72" si="17">K71/F71</f>
        <v>1.9104803493449781E-2</v>
      </c>
      <c r="M71" s="350" t="s">
        <v>265</v>
      </c>
      <c r="N71" s="414">
        <v>43525</v>
      </c>
      <c r="O71" s="411"/>
      <c r="P71" s="201"/>
      <c r="Q71" s="200"/>
      <c r="R71" s="394" t="s">
        <v>2036</v>
      </c>
      <c r="S71" s="202"/>
      <c r="T71" s="186"/>
      <c r="U71" s="186"/>
      <c r="V71" s="186"/>
      <c r="W71" s="186"/>
      <c r="X71" s="186"/>
      <c r="Y71" s="186"/>
    </row>
    <row r="72" spans="1:34" s="141" customFormat="1" ht="14.25">
      <c r="A72" s="405">
        <v>5</v>
      </c>
      <c r="B72" s="406">
        <v>43529</v>
      </c>
      <c r="C72" s="407"/>
      <c r="D72" s="408" t="s">
        <v>145</v>
      </c>
      <c r="E72" s="409" t="s">
        <v>263</v>
      </c>
      <c r="F72" s="410">
        <v>576</v>
      </c>
      <c r="G72" s="410">
        <v>548</v>
      </c>
      <c r="H72" s="410">
        <v>591</v>
      </c>
      <c r="I72" s="410">
        <v>620</v>
      </c>
      <c r="J72" s="350" t="s">
        <v>3640</v>
      </c>
      <c r="K72" s="350">
        <f t="shared" si="16"/>
        <v>15</v>
      </c>
      <c r="L72" s="383">
        <f t="shared" si="17"/>
        <v>2.6041666666666668E-2</v>
      </c>
      <c r="M72" s="350" t="s">
        <v>265</v>
      </c>
      <c r="N72" s="463">
        <v>43532</v>
      </c>
      <c r="O72" s="411"/>
      <c r="P72" s="201"/>
      <c r="Q72" s="200"/>
      <c r="R72" s="394" t="s">
        <v>2035</v>
      </c>
      <c r="S72" s="202"/>
      <c r="T72" s="186"/>
      <c r="U72" s="186"/>
      <c r="V72" s="186"/>
      <c r="W72" s="186"/>
      <c r="X72" s="186"/>
      <c r="Y72" s="186"/>
    </row>
    <row r="73" spans="1:34" s="141" customFormat="1" ht="14.25">
      <c r="A73" s="405">
        <v>6</v>
      </c>
      <c r="B73" s="406">
        <v>43530</v>
      </c>
      <c r="C73" s="407"/>
      <c r="D73" s="408" t="s">
        <v>63</v>
      </c>
      <c r="E73" s="409" t="s">
        <v>263</v>
      </c>
      <c r="F73" s="410">
        <v>174</v>
      </c>
      <c r="G73" s="410">
        <v>167</v>
      </c>
      <c r="H73" s="410">
        <v>178.5</v>
      </c>
      <c r="I73" s="410">
        <v>182</v>
      </c>
      <c r="J73" s="350" t="s">
        <v>3571</v>
      </c>
      <c r="K73" s="350">
        <f t="shared" ref="K73" si="18">H73-F73</f>
        <v>4.5</v>
      </c>
      <c r="L73" s="383">
        <f t="shared" ref="L73:L74" si="19">K73/F73</f>
        <v>2.5862068965517241E-2</v>
      </c>
      <c r="M73" s="350" t="s">
        <v>265</v>
      </c>
      <c r="N73" s="414">
        <v>43530</v>
      </c>
      <c r="O73" s="411"/>
      <c r="P73" s="201"/>
      <c r="Q73" s="200"/>
      <c r="R73" s="394" t="s">
        <v>2035</v>
      </c>
      <c r="S73" s="202"/>
      <c r="T73" s="186"/>
      <c r="U73" s="186"/>
      <c r="V73" s="186"/>
      <c r="W73" s="186"/>
      <c r="X73" s="186"/>
      <c r="Y73" s="186"/>
    </row>
    <row r="74" spans="1:34" s="141" customFormat="1" ht="14.25">
      <c r="A74" s="405">
        <v>7</v>
      </c>
      <c r="B74" s="406">
        <v>43530</v>
      </c>
      <c r="C74" s="407"/>
      <c r="D74" s="408" t="s">
        <v>61</v>
      </c>
      <c r="E74" s="409" t="s">
        <v>2002</v>
      </c>
      <c r="F74" s="410">
        <v>41.25</v>
      </c>
      <c r="G74" s="410">
        <v>43.2</v>
      </c>
      <c r="H74" s="410">
        <v>39.85</v>
      </c>
      <c r="I74" s="410" t="s">
        <v>3572</v>
      </c>
      <c r="J74" s="350" t="s">
        <v>3596</v>
      </c>
      <c r="K74" s="350">
        <f>F74-H74</f>
        <v>1.3999999999999986</v>
      </c>
      <c r="L74" s="383">
        <f t="shared" si="19"/>
        <v>3.3939393939393908E-2</v>
      </c>
      <c r="M74" s="350" t="s">
        <v>265</v>
      </c>
      <c r="N74" s="412">
        <v>43531</v>
      </c>
      <c r="O74" s="411"/>
      <c r="P74" s="201"/>
      <c r="Q74" s="200"/>
      <c r="R74" s="394" t="s">
        <v>2035</v>
      </c>
      <c r="S74" s="202"/>
      <c r="T74" s="186"/>
      <c r="U74" s="186"/>
      <c r="V74" s="186"/>
      <c r="W74" s="186"/>
      <c r="X74" s="186"/>
      <c r="Y74" s="186"/>
    </row>
    <row r="75" spans="1:34" s="141" customFormat="1" ht="14.25">
      <c r="A75" s="392">
        <v>8</v>
      </c>
      <c r="B75" s="417">
        <v>43532</v>
      </c>
      <c r="C75" s="417"/>
      <c r="D75" s="381" t="s">
        <v>154</v>
      </c>
      <c r="E75" s="294" t="s">
        <v>2002</v>
      </c>
      <c r="F75" s="295" t="s">
        <v>3641</v>
      </c>
      <c r="G75" s="295">
        <v>1077.7</v>
      </c>
      <c r="H75" s="295"/>
      <c r="I75" s="295" t="s">
        <v>3642</v>
      </c>
      <c r="J75" s="384" t="s">
        <v>264</v>
      </c>
      <c r="K75" s="385"/>
      <c r="L75" s="352"/>
      <c r="M75" s="385"/>
      <c r="N75" s="390"/>
      <c r="O75" s="332">
        <f>VLOOKUP(D75,Sheet2!A83:M1578,6,0)</f>
        <v>1043.3</v>
      </c>
      <c r="P75" s="201"/>
      <c r="Q75" s="200"/>
      <c r="R75" s="394" t="s">
        <v>2036</v>
      </c>
      <c r="S75" s="202"/>
      <c r="T75" s="186"/>
      <c r="U75" s="186"/>
      <c r="V75" s="186"/>
      <c r="W75" s="186"/>
      <c r="X75" s="186"/>
      <c r="Y75" s="186"/>
    </row>
    <row r="76" spans="1:34" s="141" customFormat="1" ht="14.25">
      <c r="A76" s="392">
        <v>9</v>
      </c>
      <c r="B76" s="417">
        <v>43532</v>
      </c>
      <c r="C76" s="417"/>
      <c r="D76" s="381" t="s">
        <v>1256</v>
      </c>
      <c r="E76" s="294" t="s">
        <v>2002</v>
      </c>
      <c r="F76" s="295" t="s">
        <v>3644</v>
      </c>
      <c r="G76" s="295">
        <v>1361.6</v>
      </c>
      <c r="H76" s="295"/>
      <c r="I76" s="295" t="s">
        <v>3645</v>
      </c>
      <c r="J76" s="384" t="s">
        <v>264</v>
      </c>
      <c r="K76" s="385"/>
      <c r="L76" s="352"/>
      <c r="M76" s="385"/>
      <c r="N76" s="390"/>
      <c r="O76" s="332">
        <f>VLOOKUP(D76,Sheet2!A84:M1579,6,0)</f>
        <v>1323.4</v>
      </c>
      <c r="P76" s="201"/>
      <c r="Q76" s="200"/>
      <c r="R76" s="394" t="s">
        <v>2036</v>
      </c>
      <c r="S76" s="202"/>
      <c r="T76" s="186"/>
      <c r="U76" s="186"/>
      <c r="V76" s="186"/>
      <c r="W76" s="186"/>
      <c r="X76" s="186"/>
      <c r="Y76" s="186"/>
    </row>
    <row r="77" spans="1:34" s="141" customFormat="1" ht="14.25">
      <c r="A77" s="392">
        <v>10</v>
      </c>
      <c r="B77" s="417">
        <v>43532</v>
      </c>
      <c r="C77" s="417"/>
      <c r="D77" s="381" t="s">
        <v>1368</v>
      </c>
      <c r="E77" s="294" t="s">
        <v>2002</v>
      </c>
      <c r="F77" s="295" t="s">
        <v>3653</v>
      </c>
      <c r="G77" s="295">
        <v>406.6</v>
      </c>
      <c r="H77" s="295"/>
      <c r="I77" s="295" t="s">
        <v>3654</v>
      </c>
      <c r="J77" s="384" t="s">
        <v>264</v>
      </c>
      <c r="K77" s="385"/>
      <c r="L77" s="352"/>
      <c r="M77" s="385"/>
      <c r="N77" s="390"/>
      <c r="O77" s="332">
        <f>VLOOKUP(D77,Sheet2!A85:M1580,6,0)</f>
        <v>391.25</v>
      </c>
      <c r="P77" s="201"/>
      <c r="Q77" s="200"/>
      <c r="R77" s="394" t="s">
        <v>2036</v>
      </c>
      <c r="S77" s="202"/>
      <c r="T77" s="186"/>
      <c r="U77" s="186"/>
      <c r="V77" s="186"/>
      <c r="W77" s="186"/>
      <c r="X77" s="186"/>
      <c r="Y77" s="186"/>
    </row>
    <row r="78" spans="1:34" s="141" customFormat="1" ht="14.25">
      <c r="A78" s="392">
        <v>11</v>
      </c>
      <c r="B78" s="417">
        <v>43532</v>
      </c>
      <c r="C78" s="417"/>
      <c r="D78" s="381" t="s">
        <v>213</v>
      </c>
      <c r="E78" s="294" t="s">
        <v>263</v>
      </c>
      <c r="F78" s="295" t="s">
        <v>3662</v>
      </c>
      <c r="G78" s="295">
        <v>1717.7</v>
      </c>
      <c r="H78" s="295"/>
      <c r="I78" s="295" t="s">
        <v>3663</v>
      </c>
      <c r="J78" s="384" t="s">
        <v>264</v>
      </c>
      <c r="K78" s="385"/>
      <c r="L78" s="352"/>
      <c r="M78" s="385"/>
      <c r="N78" s="390"/>
      <c r="O78" s="332">
        <f>VLOOKUP(D78,Sheet2!A86:M1581,6,0)</f>
        <v>1775.4</v>
      </c>
      <c r="P78" s="201"/>
      <c r="Q78" s="200"/>
      <c r="R78" s="394" t="s">
        <v>2036</v>
      </c>
      <c r="S78" s="202"/>
      <c r="T78" s="186"/>
      <c r="U78" s="186"/>
      <c r="V78" s="186"/>
      <c r="W78" s="186"/>
      <c r="X78" s="186"/>
      <c r="Y78" s="186"/>
    </row>
    <row r="79" spans="1:34" s="19" customFormat="1" ht="14.25">
      <c r="A79" s="349"/>
      <c r="B79" s="354"/>
      <c r="C79" s="354"/>
      <c r="D79" s="345"/>
      <c r="E79" s="348"/>
      <c r="F79" s="348"/>
      <c r="G79" s="349"/>
      <c r="H79" s="349"/>
      <c r="I79" s="348"/>
      <c r="J79" s="281"/>
      <c r="K79" s="281"/>
      <c r="L79" s="352"/>
      <c r="M79" s="281"/>
      <c r="N79" s="331"/>
      <c r="O79" s="332"/>
      <c r="P79" s="201"/>
      <c r="Q79" s="200"/>
      <c r="R79" s="394"/>
      <c r="S79" s="18"/>
      <c r="T79" s="18"/>
      <c r="U79" s="18"/>
      <c r="V79" s="18"/>
      <c r="W79" s="18"/>
      <c r="X79" s="18"/>
      <c r="Y79" s="18"/>
      <c r="Z79" s="113"/>
      <c r="AA79" s="113"/>
      <c r="AB79" s="113"/>
      <c r="AC79" s="113"/>
      <c r="AD79" s="113"/>
      <c r="AE79" s="113"/>
      <c r="AF79" s="113"/>
      <c r="AG79" s="113"/>
      <c r="AH79" s="113"/>
    </row>
    <row r="80" spans="1:34" s="19" customFormat="1" ht="14.25">
      <c r="A80" s="349"/>
      <c r="B80" s="354"/>
      <c r="C80" s="354"/>
      <c r="D80" s="345"/>
      <c r="E80" s="348"/>
      <c r="F80" s="348"/>
      <c r="G80" s="349"/>
      <c r="H80" s="349"/>
      <c r="I80" s="348"/>
      <c r="J80" s="281"/>
      <c r="K80" s="281"/>
      <c r="L80" s="352"/>
      <c r="M80" s="281"/>
      <c r="N80" s="331"/>
      <c r="O80" s="332"/>
      <c r="P80" s="201"/>
      <c r="Q80" s="200"/>
      <c r="R80" s="394"/>
      <c r="S80" s="18"/>
      <c r="T80" s="18"/>
      <c r="U80" s="18"/>
      <c r="V80" s="18"/>
      <c r="W80" s="18"/>
      <c r="X80" s="18"/>
      <c r="Y80" s="18"/>
      <c r="Z80" s="113"/>
      <c r="AA80" s="113"/>
      <c r="AB80" s="113"/>
      <c r="AC80" s="113"/>
      <c r="AD80" s="113"/>
      <c r="AE80" s="113"/>
      <c r="AF80" s="113"/>
      <c r="AG80" s="113"/>
      <c r="AH80" s="113"/>
    </row>
    <row r="81" spans="1:34" s="19" customFormat="1" ht="14.25">
      <c r="A81" s="349"/>
      <c r="B81" s="354"/>
      <c r="C81" s="354"/>
      <c r="D81" s="345"/>
      <c r="E81" s="348"/>
      <c r="F81" s="348"/>
      <c r="G81" s="349"/>
      <c r="H81" s="349"/>
      <c r="I81" s="348"/>
      <c r="J81" s="281"/>
      <c r="K81" s="281"/>
      <c r="L81" s="352"/>
      <c r="M81" s="281"/>
      <c r="N81" s="331"/>
      <c r="O81" s="332"/>
      <c r="P81" s="201"/>
      <c r="Q81" s="200"/>
      <c r="R81" s="394"/>
      <c r="S81" s="18"/>
      <c r="T81" s="18"/>
      <c r="U81" s="18"/>
      <c r="V81" s="18"/>
      <c r="W81" s="18"/>
      <c r="X81" s="18"/>
      <c r="Y81" s="18"/>
      <c r="Z81" s="113"/>
      <c r="AA81" s="113"/>
      <c r="AB81" s="113"/>
      <c r="AC81" s="113"/>
      <c r="AD81" s="113"/>
      <c r="AE81" s="113"/>
      <c r="AF81" s="113"/>
      <c r="AG81" s="113"/>
      <c r="AH81" s="113"/>
    </row>
    <row r="82" spans="1:34" s="19" customFormat="1" ht="14.25">
      <c r="A82" s="193"/>
      <c r="B82" s="391"/>
      <c r="C82" s="391"/>
      <c r="D82" s="444"/>
      <c r="E82" s="152"/>
      <c r="F82" s="152"/>
      <c r="G82" s="193"/>
      <c r="H82" s="193"/>
      <c r="I82" s="152"/>
      <c r="J82" s="335"/>
      <c r="K82" s="335"/>
      <c r="L82" s="445"/>
      <c r="M82" s="335"/>
      <c r="N82" s="446"/>
      <c r="O82" s="447"/>
      <c r="P82" s="202"/>
      <c r="Q82" s="200"/>
      <c r="R82" s="394"/>
      <c r="S82" s="18"/>
      <c r="T82" s="18"/>
      <c r="U82" s="18"/>
      <c r="V82" s="18"/>
      <c r="W82" s="18"/>
      <c r="X82" s="18"/>
      <c r="Y82" s="18"/>
      <c r="Z82" s="113"/>
      <c r="AA82" s="113"/>
      <c r="AB82" s="113"/>
      <c r="AC82" s="113"/>
      <c r="AD82" s="113"/>
      <c r="AE82" s="113"/>
      <c r="AF82" s="113"/>
      <c r="AG82" s="113"/>
      <c r="AH82" s="113"/>
    </row>
    <row r="83" spans="1:34" s="19" customFormat="1">
      <c r="A83" s="379" t="s">
        <v>337</v>
      </c>
      <c r="B83" s="379"/>
      <c r="C83" s="379"/>
      <c r="D83" s="379"/>
      <c r="E83" s="322"/>
      <c r="F83" s="380" t="s">
        <v>359</v>
      </c>
      <c r="G83" s="320"/>
      <c r="H83" s="320"/>
      <c r="I83" s="101"/>
      <c r="J83" s="100"/>
      <c r="K83" s="323"/>
      <c r="L83" s="324"/>
      <c r="M83" s="144"/>
      <c r="N83" s="276"/>
      <c r="O83" s="199"/>
      <c r="P83" s="113"/>
      <c r="Q83" s="1"/>
      <c r="R83" s="87"/>
      <c r="S83" s="18"/>
      <c r="T83" s="18"/>
      <c r="U83" s="18"/>
      <c r="V83" s="18"/>
      <c r="W83" s="18"/>
      <c r="X83" s="18"/>
      <c r="Y83" s="18"/>
      <c r="Z83" s="113"/>
      <c r="AA83" s="113"/>
      <c r="AB83" s="113"/>
      <c r="AC83" s="113"/>
      <c r="AD83" s="113"/>
      <c r="AE83" s="113"/>
      <c r="AF83" s="113"/>
      <c r="AG83" s="113"/>
      <c r="AH83" s="113"/>
    </row>
    <row r="84" spans="1:34">
      <c r="A84" s="183" t="s">
        <v>2106</v>
      </c>
      <c r="B84" s="204"/>
      <c r="C84" s="204"/>
      <c r="D84" s="243"/>
      <c r="E84" s="86"/>
      <c r="F84" s="170" t="s">
        <v>2133</v>
      </c>
      <c r="G84" s="195"/>
      <c r="H84" s="195"/>
      <c r="I84" s="152"/>
      <c r="J84" s="87"/>
      <c r="K84" s="196"/>
      <c r="L84" s="197"/>
      <c r="M84" s="150"/>
      <c r="N84" s="198"/>
      <c r="O84" s="199"/>
      <c r="Q84" s="1"/>
      <c r="R84" s="87"/>
      <c r="S84" s="18"/>
      <c r="T84" s="18"/>
      <c r="U84" s="18"/>
      <c r="V84" s="18"/>
      <c r="W84" s="18"/>
      <c r="X84" s="18"/>
      <c r="Y84" s="18"/>
      <c r="Z84" s="18"/>
    </row>
    <row r="85" spans="1:34" s="139" customFormat="1">
      <c r="A85" s="193"/>
      <c r="B85" s="189"/>
      <c r="C85" s="194"/>
      <c r="D85" s="109"/>
      <c r="E85" s="152"/>
      <c r="F85" s="92"/>
      <c r="G85" s="195"/>
      <c r="H85" s="195"/>
      <c r="I85" s="152"/>
      <c r="J85" s="87"/>
      <c r="K85" s="196"/>
      <c r="L85" s="197"/>
      <c r="M85" s="150"/>
      <c r="N85" s="198"/>
      <c r="O85" s="199"/>
      <c r="P85" s="113"/>
      <c r="Q85" s="1"/>
      <c r="R85" s="87"/>
      <c r="S85" s="109"/>
      <c r="T85" s="109"/>
      <c r="U85" s="109"/>
      <c r="V85" s="109"/>
      <c r="W85" s="109"/>
      <c r="X85" s="109"/>
      <c r="Y85" s="109"/>
      <c r="Z85" s="109"/>
    </row>
    <row r="86" spans="1:34">
      <c r="A86" s="183"/>
      <c r="B86" s="206"/>
      <c r="C86" s="206"/>
      <c r="D86" s="243"/>
      <c r="E86" s="86"/>
      <c r="F86" s="170"/>
      <c r="G86" s="49"/>
      <c r="H86" s="49"/>
      <c r="I86" s="49"/>
      <c r="J86" s="9"/>
      <c r="K86" s="49"/>
      <c r="L86" s="49"/>
      <c r="M86" s="49"/>
      <c r="N86" s="1"/>
      <c r="O86" s="9"/>
      <c r="R86" s="92"/>
      <c r="S86" s="18"/>
      <c r="T86" s="18"/>
      <c r="U86" s="18"/>
      <c r="V86" s="18"/>
      <c r="W86" s="18"/>
      <c r="X86" s="18"/>
      <c r="Y86" s="18"/>
      <c r="Z86" s="18"/>
    </row>
    <row r="87" spans="1:34" s="109" customFormat="1" ht="15">
      <c r="A87" s="1"/>
      <c r="B87" s="244" t="s">
        <v>1825</v>
      </c>
      <c r="C87" s="244"/>
      <c r="D87" s="244"/>
      <c r="E87" s="244"/>
      <c r="F87" s="96"/>
      <c r="G87" s="86"/>
      <c r="H87" s="86"/>
      <c r="I87" s="157"/>
      <c r="J87" s="147"/>
      <c r="K87" s="169"/>
      <c r="L87" s="49"/>
      <c r="M87" s="49"/>
      <c r="N87" s="1"/>
      <c r="O87" s="9"/>
      <c r="P87" s="139"/>
      <c r="Q87" s="322"/>
      <c r="R87" s="152"/>
      <c r="S87" s="152"/>
      <c r="T87" s="152"/>
    </row>
    <row r="88" spans="1:34" s="109" customFormat="1" ht="38.25">
      <c r="A88" s="155" t="s">
        <v>13</v>
      </c>
      <c r="B88" s="84" t="s">
        <v>215</v>
      </c>
      <c r="C88" s="84"/>
      <c r="D88" s="85" t="s">
        <v>252</v>
      </c>
      <c r="E88" s="84" t="s">
        <v>253</v>
      </c>
      <c r="F88" s="84" t="s">
        <v>254</v>
      </c>
      <c r="G88" s="84" t="s">
        <v>255</v>
      </c>
      <c r="H88" s="84" t="s">
        <v>256</v>
      </c>
      <c r="I88" s="84" t="s">
        <v>257</v>
      </c>
      <c r="J88" s="315" t="s">
        <v>258</v>
      </c>
      <c r="K88" s="298" t="s">
        <v>1829</v>
      </c>
      <c r="L88" s="297" t="s">
        <v>260</v>
      </c>
      <c r="M88" s="165" t="s">
        <v>267</v>
      </c>
      <c r="N88" s="84" t="s">
        <v>268</v>
      </c>
      <c r="O88" s="84" t="s">
        <v>261</v>
      </c>
      <c r="P88" s="378" t="s">
        <v>262</v>
      </c>
      <c r="Q88" s="377"/>
      <c r="R88" s="87"/>
      <c r="S88" s="152"/>
      <c r="T88" s="152"/>
    </row>
    <row r="89" spans="1:34" s="141" customFormat="1" ht="14.25">
      <c r="A89" s="418">
        <v>1</v>
      </c>
      <c r="B89" s="419">
        <v>43522</v>
      </c>
      <c r="C89" s="419"/>
      <c r="D89" s="408" t="s">
        <v>3533</v>
      </c>
      <c r="E89" s="420" t="s">
        <v>263</v>
      </c>
      <c r="F89" s="420">
        <v>1492.5</v>
      </c>
      <c r="G89" s="418">
        <v>1455</v>
      </c>
      <c r="H89" s="418">
        <v>1511</v>
      </c>
      <c r="I89" s="420" t="s">
        <v>3534</v>
      </c>
      <c r="J89" s="421" t="s">
        <v>3535</v>
      </c>
      <c r="K89" s="421">
        <f t="shared" ref="K89:K90" si="20">H89-F89</f>
        <v>18.5</v>
      </c>
      <c r="L89" s="422"/>
      <c r="M89" s="421">
        <f t="shared" ref="M89:M90" si="21">N89*K89</f>
        <v>5550</v>
      </c>
      <c r="N89" s="421">
        <v>300</v>
      </c>
      <c r="O89" s="421" t="s">
        <v>265</v>
      </c>
      <c r="P89" s="419">
        <v>43525</v>
      </c>
      <c r="Q89" s="382"/>
      <c r="R89" s="393" t="s">
        <v>2035</v>
      </c>
      <c r="T89" s="140"/>
      <c r="U89" s="140"/>
      <c r="V89" s="140"/>
      <c r="W89" s="140"/>
      <c r="X89" s="140"/>
      <c r="Y89" s="140"/>
      <c r="Z89" s="140"/>
    </row>
    <row r="90" spans="1:34" s="141" customFormat="1" ht="14.25">
      <c r="A90" s="423">
        <v>2</v>
      </c>
      <c r="B90" s="424">
        <v>43525</v>
      </c>
      <c r="C90" s="424"/>
      <c r="D90" s="425" t="s">
        <v>3493</v>
      </c>
      <c r="E90" s="426" t="s">
        <v>263</v>
      </c>
      <c r="F90" s="427">
        <v>1802.5</v>
      </c>
      <c r="G90" s="423">
        <v>1780</v>
      </c>
      <c r="H90" s="423">
        <v>1780</v>
      </c>
      <c r="I90" s="426">
        <v>1840</v>
      </c>
      <c r="J90" s="428" t="s">
        <v>3547</v>
      </c>
      <c r="K90" s="428">
        <f t="shared" si="20"/>
        <v>-22.5</v>
      </c>
      <c r="L90" s="429"/>
      <c r="M90" s="428">
        <f t="shared" si="21"/>
        <v>-11250</v>
      </c>
      <c r="N90" s="428">
        <v>500</v>
      </c>
      <c r="O90" s="428" t="s">
        <v>3539</v>
      </c>
      <c r="P90" s="424">
        <v>43529</v>
      </c>
      <c r="Q90" s="382"/>
      <c r="R90" s="393" t="s">
        <v>3144</v>
      </c>
      <c r="T90" s="140"/>
      <c r="U90" s="140"/>
      <c r="V90" s="140"/>
      <c r="W90" s="140"/>
      <c r="X90" s="140"/>
      <c r="Y90" s="140"/>
      <c r="Z90" s="140"/>
    </row>
    <row r="91" spans="1:34" s="141" customFormat="1" ht="14.25">
      <c r="A91" s="423">
        <v>3</v>
      </c>
      <c r="B91" s="424">
        <v>43529</v>
      </c>
      <c r="C91" s="424"/>
      <c r="D91" s="425" t="s">
        <v>3537</v>
      </c>
      <c r="E91" s="426" t="s">
        <v>2002</v>
      </c>
      <c r="F91" s="427">
        <v>185.5</v>
      </c>
      <c r="G91" s="423">
        <v>192</v>
      </c>
      <c r="H91" s="423">
        <v>192</v>
      </c>
      <c r="I91" s="426">
        <v>173</v>
      </c>
      <c r="J91" s="428" t="s">
        <v>3538</v>
      </c>
      <c r="K91" s="428">
        <f>F91-H91</f>
        <v>-6.5</v>
      </c>
      <c r="L91" s="429"/>
      <c r="M91" s="428">
        <f t="shared" ref="M91:M94" si="22">N91*K91</f>
        <v>-13000</v>
      </c>
      <c r="N91" s="428">
        <v>2000</v>
      </c>
      <c r="O91" s="428" t="s">
        <v>3539</v>
      </c>
      <c r="P91" s="430">
        <v>43529</v>
      </c>
      <c r="Q91" s="382"/>
      <c r="R91" s="393" t="s">
        <v>2036</v>
      </c>
      <c r="T91" s="140"/>
      <c r="U91" s="140"/>
      <c r="V91" s="140"/>
      <c r="W91" s="140"/>
      <c r="X91" s="140"/>
      <c r="Y91" s="140"/>
      <c r="Z91" s="140"/>
    </row>
    <row r="92" spans="1:34" s="141" customFormat="1" ht="14.25">
      <c r="A92" s="418">
        <v>4</v>
      </c>
      <c r="B92" s="419">
        <v>43529</v>
      </c>
      <c r="C92" s="419"/>
      <c r="D92" s="408" t="s">
        <v>3540</v>
      </c>
      <c r="E92" s="420" t="s">
        <v>263</v>
      </c>
      <c r="F92" s="420">
        <v>1398</v>
      </c>
      <c r="G92" s="418">
        <v>1378</v>
      </c>
      <c r="H92" s="418">
        <v>1409</v>
      </c>
      <c r="I92" s="420">
        <v>1430</v>
      </c>
      <c r="J92" s="421" t="s">
        <v>3541</v>
      </c>
      <c r="K92" s="421">
        <f t="shared" ref="K92:K94" si="23">H92-F92</f>
        <v>11</v>
      </c>
      <c r="L92" s="422"/>
      <c r="M92" s="421">
        <f t="shared" si="22"/>
        <v>6600</v>
      </c>
      <c r="N92" s="421">
        <v>600</v>
      </c>
      <c r="O92" s="421" t="s">
        <v>265</v>
      </c>
      <c r="P92" s="431">
        <v>43529</v>
      </c>
      <c r="Q92" s="382"/>
      <c r="R92" s="393" t="s">
        <v>3144</v>
      </c>
      <c r="T92" s="140"/>
      <c r="U92" s="140"/>
      <c r="V92" s="140"/>
      <c r="W92" s="140"/>
      <c r="X92" s="140"/>
      <c r="Y92" s="140"/>
      <c r="Z92" s="140"/>
    </row>
    <row r="93" spans="1:34" s="141" customFormat="1" ht="14.25">
      <c r="A93" s="418">
        <v>5</v>
      </c>
      <c r="B93" s="419">
        <v>43529</v>
      </c>
      <c r="C93" s="419"/>
      <c r="D93" s="408" t="s">
        <v>3548</v>
      </c>
      <c r="E93" s="420" t="s">
        <v>263</v>
      </c>
      <c r="F93" s="420">
        <v>1249</v>
      </c>
      <c r="G93" s="418">
        <v>1233</v>
      </c>
      <c r="H93" s="418">
        <v>1260</v>
      </c>
      <c r="I93" s="420">
        <v>1275</v>
      </c>
      <c r="J93" s="421" t="s">
        <v>3541</v>
      </c>
      <c r="K93" s="421">
        <f t="shared" si="23"/>
        <v>11</v>
      </c>
      <c r="L93" s="422"/>
      <c r="M93" s="421">
        <f t="shared" si="22"/>
        <v>7700</v>
      </c>
      <c r="N93" s="421">
        <v>700</v>
      </c>
      <c r="O93" s="421" t="s">
        <v>265</v>
      </c>
      <c r="P93" s="419">
        <v>43530</v>
      </c>
      <c r="Q93" s="382"/>
      <c r="R93" s="393" t="s">
        <v>3144</v>
      </c>
      <c r="T93" s="140"/>
      <c r="U93" s="140"/>
      <c r="V93" s="140"/>
      <c r="W93" s="140"/>
      <c r="X93" s="140"/>
      <c r="Y93" s="140"/>
      <c r="Z93" s="140"/>
    </row>
    <row r="94" spans="1:34" s="141" customFormat="1" ht="14.25">
      <c r="A94" s="423">
        <v>6</v>
      </c>
      <c r="B94" s="424">
        <v>43530</v>
      </c>
      <c r="C94" s="424"/>
      <c r="D94" s="425" t="s">
        <v>3573</v>
      </c>
      <c r="E94" s="426" t="s">
        <v>263</v>
      </c>
      <c r="F94" s="427">
        <v>1157</v>
      </c>
      <c r="G94" s="423">
        <v>1135</v>
      </c>
      <c r="H94" s="423">
        <v>1135</v>
      </c>
      <c r="I94" s="426">
        <v>1200</v>
      </c>
      <c r="J94" s="428" t="s">
        <v>3639</v>
      </c>
      <c r="K94" s="428">
        <f t="shared" si="23"/>
        <v>-22</v>
      </c>
      <c r="L94" s="429"/>
      <c r="M94" s="428">
        <f t="shared" si="22"/>
        <v>-11000</v>
      </c>
      <c r="N94" s="428">
        <v>500</v>
      </c>
      <c r="O94" s="428" t="s">
        <v>3539</v>
      </c>
      <c r="P94" s="424">
        <v>43532</v>
      </c>
      <c r="Q94" s="382"/>
      <c r="R94" s="393" t="s">
        <v>3144</v>
      </c>
      <c r="T94" s="140"/>
      <c r="U94" s="140"/>
      <c r="V94" s="140"/>
      <c r="W94" s="140"/>
      <c r="X94" s="140"/>
      <c r="Y94" s="140"/>
      <c r="Z94" s="140"/>
    </row>
    <row r="95" spans="1:34" s="141" customFormat="1" ht="14.25">
      <c r="A95" s="418">
        <v>7</v>
      </c>
      <c r="B95" s="419">
        <v>43530</v>
      </c>
      <c r="C95" s="419"/>
      <c r="D95" s="408" t="s">
        <v>3579</v>
      </c>
      <c r="E95" s="420" t="s">
        <v>263</v>
      </c>
      <c r="F95" s="420">
        <v>460</v>
      </c>
      <c r="G95" s="418">
        <v>448</v>
      </c>
      <c r="H95" s="418">
        <v>469.5</v>
      </c>
      <c r="I95" s="420">
        <v>480</v>
      </c>
      <c r="J95" s="421" t="s">
        <v>3580</v>
      </c>
      <c r="K95" s="421">
        <f t="shared" ref="K95:K96" si="24">H95-F95</f>
        <v>9.5</v>
      </c>
      <c r="L95" s="422"/>
      <c r="M95" s="421">
        <f t="shared" ref="M95:M96" si="25">N95*K95</f>
        <v>11400</v>
      </c>
      <c r="N95" s="421">
        <v>1200</v>
      </c>
      <c r="O95" s="421" t="s">
        <v>265</v>
      </c>
      <c r="P95" s="431">
        <v>43530</v>
      </c>
      <c r="Q95" s="382"/>
      <c r="R95" s="393" t="s">
        <v>2035</v>
      </c>
      <c r="T95" s="140"/>
      <c r="U95" s="140"/>
      <c r="V95" s="140"/>
      <c r="W95" s="140"/>
      <c r="X95" s="140"/>
      <c r="Y95" s="140"/>
      <c r="Z95" s="140"/>
    </row>
    <row r="96" spans="1:34" s="141" customFormat="1" ht="14.25">
      <c r="A96" s="418">
        <v>8</v>
      </c>
      <c r="B96" s="419">
        <v>43530</v>
      </c>
      <c r="C96" s="419"/>
      <c r="D96" s="408" t="s">
        <v>3540</v>
      </c>
      <c r="E96" s="420" t="s">
        <v>263</v>
      </c>
      <c r="F96" s="420">
        <v>1398</v>
      </c>
      <c r="G96" s="418">
        <v>1378</v>
      </c>
      <c r="H96" s="418">
        <v>1412</v>
      </c>
      <c r="I96" s="420">
        <v>1430</v>
      </c>
      <c r="J96" s="421" t="s">
        <v>3598</v>
      </c>
      <c r="K96" s="421">
        <f t="shared" si="24"/>
        <v>14</v>
      </c>
      <c r="L96" s="422"/>
      <c r="M96" s="421">
        <f t="shared" si="25"/>
        <v>8400</v>
      </c>
      <c r="N96" s="421">
        <v>600</v>
      </c>
      <c r="O96" s="421" t="s">
        <v>265</v>
      </c>
      <c r="P96" s="419">
        <v>43531</v>
      </c>
      <c r="Q96" s="382"/>
      <c r="R96" s="393" t="s">
        <v>3144</v>
      </c>
      <c r="T96" s="140"/>
      <c r="U96" s="140"/>
      <c r="V96" s="140"/>
      <c r="W96" s="140"/>
      <c r="X96" s="140"/>
      <c r="Y96" s="140"/>
      <c r="Z96" s="140"/>
    </row>
    <row r="97" spans="1:26" s="141" customFormat="1" ht="14.25">
      <c r="A97" s="349">
        <v>9</v>
      </c>
      <c r="B97" s="354">
        <v>43531</v>
      </c>
      <c r="C97" s="354"/>
      <c r="D97" s="381" t="s">
        <v>3593</v>
      </c>
      <c r="E97" s="348" t="s">
        <v>263</v>
      </c>
      <c r="F97" s="381" t="s">
        <v>3594</v>
      </c>
      <c r="G97" s="349">
        <v>1695</v>
      </c>
      <c r="H97" s="349"/>
      <c r="I97" s="348">
        <v>1760</v>
      </c>
      <c r="J97" s="281" t="s">
        <v>264</v>
      </c>
      <c r="K97" s="281"/>
      <c r="L97" s="352"/>
      <c r="M97" s="281"/>
      <c r="N97" s="281"/>
      <c r="O97" s="281"/>
      <c r="P97" s="354"/>
      <c r="Q97" s="382"/>
      <c r="R97" s="393" t="s">
        <v>2035</v>
      </c>
      <c r="T97" s="140"/>
      <c r="U97" s="140"/>
      <c r="V97" s="140"/>
      <c r="W97" s="140"/>
      <c r="X97" s="140"/>
      <c r="Y97" s="140"/>
      <c r="Z97" s="140"/>
    </row>
    <row r="98" spans="1:26" s="141" customFormat="1" ht="14.25">
      <c r="A98" s="423">
        <v>10</v>
      </c>
      <c r="B98" s="424">
        <v>43531</v>
      </c>
      <c r="C98" s="424"/>
      <c r="D98" s="425" t="s">
        <v>3600</v>
      </c>
      <c r="E98" s="426" t="s">
        <v>263</v>
      </c>
      <c r="F98" s="427">
        <v>112.5</v>
      </c>
      <c r="G98" s="423">
        <v>108</v>
      </c>
      <c r="H98" s="423">
        <v>108</v>
      </c>
      <c r="I98" s="426">
        <v>120</v>
      </c>
      <c r="J98" s="428" t="s">
        <v>3643</v>
      </c>
      <c r="K98" s="428">
        <f t="shared" ref="K98" si="26">H98-F98</f>
        <v>-4.5</v>
      </c>
      <c r="L98" s="429"/>
      <c r="M98" s="428">
        <f t="shared" ref="M98" si="27">N98*K98</f>
        <v>-10125</v>
      </c>
      <c r="N98" s="428">
        <v>2250</v>
      </c>
      <c r="O98" s="428" t="s">
        <v>3539</v>
      </c>
      <c r="P98" s="424">
        <v>43532</v>
      </c>
      <c r="Q98" s="382"/>
      <c r="R98" s="393" t="s">
        <v>2035</v>
      </c>
      <c r="T98" s="140"/>
      <c r="U98" s="140"/>
      <c r="V98" s="140"/>
      <c r="W98" s="140"/>
      <c r="X98" s="140"/>
      <c r="Y98" s="140"/>
      <c r="Z98" s="140"/>
    </row>
    <row r="99" spans="1:26" s="141" customFormat="1" ht="14.25">
      <c r="A99" s="349">
        <v>11</v>
      </c>
      <c r="B99" s="354">
        <v>43531</v>
      </c>
      <c r="C99" s="354"/>
      <c r="D99" s="381" t="s">
        <v>142</v>
      </c>
      <c r="E99" s="348" t="s">
        <v>263</v>
      </c>
      <c r="F99" s="381" t="s">
        <v>3603</v>
      </c>
      <c r="G99" s="349">
        <v>445</v>
      </c>
      <c r="H99" s="349"/>
      <c r="I99" s="348">
        <v>485</v>
      </c>
      <c r="J99" s="281" t="s">
        <v>264</v>
      </c>
      <c r="K99" s="281"/>
      <c r="L99" s="352"/>
      <c r="M99" s="281"/>
      <c r="N99" s="281"/>
      <c r="O99" s="281"/>
      <c r="P99" s="354"/>
      <c r="Q99" s="382"/>
      <c r="R99" s="393" t="s">
        <v>2035</v>
      </c>
      <c r="T99" s="140"/>
      <c r="U99" s="140"/>
      <c r="V99" s="140"/>
      <c r="W99" s="140"/>
      <c r="X99" s="140"/>
      <c r="Y99" s="140"/>
      <c r="Z99" s="140"/>
    </row>
    <row r="100" spans="1:26" s="141" customFormat="1" ht="14.25">
      <c r="A100" s="349">
        <v>12</v>
      </c>
      <c r="B100" s="354">
        <v>43532</v>
      </c>
      <c r="C100" s="354"/>
      <c r="D100" s="381" t="s">
        <v>3658</v>
      </c>
      <c r="E100" s="348" t="s">
        <v>263</v>
      </c>
      <c r="F100" s="381" t="s">
        <v>3659</v>
      </c>
      <c r="G100" s="349">
        <v>724</v>
      </c>
      <c r="H100" s="349"/>
      <c r="I100" s="348">
        <v>770</v>
      </c>
      <c r="J100" s="281" t="s">
        <v>264</v>
      </c>
      <c r="K100" s="281"/>
      <c r="L100" s="352"/>
      <c r="M100" s="281"/>
      <c r="N100" s="281"/>
      <c r="O100" s="281"/>
      <c r="P100" s="354"/>
      <c r="Q100" s="382"/>
      <c r="R100" s="393" t="s">
        <v>3144</v>
      </c>
      <c r="T100" s="140"/>
      <c r="U100" s="140"/>
      <c r="V100" s="140"/>
      <c r="W100" s="140"/>
      <c r="X100" s="140"/>
      <c r="Y100" s="140"/>
      <c r="Z100" s="140"/>
    </row>
    <row r="101" spans="1:26" s="141" customFormat="1" ht="14.25">
      <c r="A101" s="349">
        <v>13</v>
      </c>
      <c r="B101" s="354">
        <v>43532</v>
      </c>
      <c r="C101" s="354"/>
      <c r="D101" s="381" t="s">
        <v>3540</v>
      </c>
      <c r="E101" s="348" t="s">
        <v>263</v>
      </c>
      <c r="F101" s="381" t="s">
        <v>3664</v>
      </c>
      <c r="G101" s="349">
        <v>1370</v>
      </c>
      <c r="H101" s="349"/>
      <c r="I101" s="348">
        <v>1425</v>
      </c>
      <c r="J101" s="281" t="s">
        <v>264</v>
      </c>
      <c r="K101" s="281"/>
      <c r="L101" s="352"/>
      <c r="M101" s="281"/>
      <c r="N101" s="281"/>
      <c r="O101" s="281"/>
      <c r="P101" s="354"/>
      <c r="Q101" s="382"/>
      <c r="R101" s="393" t="s">
        <v>3144</v>
      </c>
      <c r="T101" s="140"/>
      <c r="U101" s="140"/>
      <c r="V101" s="140"/>
      <c r="W101" s="140"/>
      <c r="X101" s="140"/>
      <c r="Y101" s="140"/>
      <c r="Z101" s="140"/>
    </row>
    <row r="102" spans="1:26" s="141" customFormat="1" ht="14.25">
      <c r="A102" s="349">
        <v>14</v>
      </c>
      <c r="B102" s="354">
        <v>43532</v>
      </c>
      <c r="C102" s="354"/>
      <c r="D102" s="381" t="s">
        <v>3665</v>
      </c>
      <c r="E102" s="348" t="s">
        <v>263</v>
      </c>
      <c r="F102" s="381" t="s">
        <v>3666</v>
      </c>
      <c r="G102" s="349">
        <v>559</v>
      </c>
      <c r="H102" s="349"/>
      <c r="I102" s="348">
        <v>600</v>
      </c>
      <c r="J102" s="281" t="s">
        <v>264</v>
      </c>
      <c r="K102" s="281"/>
      <c r="L102" s="352"/>
      <c r="M102" s="281"/>
      <c r="N102" s="281"/>
      <c r="O102" s="281"/>
      <c r="P102" s="354"/>
      <c r="Q102" s="382"/>
      <c r="R102" s="393" t="s">
        <v>2035</v>
      </c>
      <c r="T102" s="140"/>
      <c r="U102" s="140"/>
      <c r="V102" s="140"/>
      <c r="W102" s="140"/>
      <c r="X102" s="140"/>
      <c r="Y102" s="140"/>
      <c r="Z102" s="140"/>
    </row>
    <row r="103" spans="1:26" s="141" customFormat="1" ht="14.25">
      <c r="A103" s="349">
        <v>15</v>
      </c>
      <c r="B103" s="354">
        <v>43532</v>
      </c>
      <c r="C103" s="354"/>
      <c r="D103" s="465" t="s">
        <v>3668</v>
      </c>
      <c r="E103" s="348" t="s">
        <v>2002</v>
      </c>
      <c r="F103" s="465" t="s">
        <v>3669</v>
      </c>
      <c r="G103" s="349">
        <v>233.3</v>
      </c>
      <c r="H103" s="349"/>
      <c r="I103" s="348" t="s">
        <v>3670</v>
      </c>
      <c r="J103" s="281" t="s">
        <v>264</v>
      </c>
      <c r="K103" s="281"/>
      <c r="L103" s="352"/>
      <c r="M103" s="281"/>
      <c r="N103" s="281"/>
      <c r="O103" s="281"/>
      <c r="P103" s="354"/>
      <c r="Q103" s="382"/>
      <c r="R103" s="393" t="s">
        <v>2036</v>
      </c>
      <c r="T103" s="140"/>
      <c r="U103" s="140"/>
      <c r="V103" s="140"/>
      <c r="W103" s="140"/>
      <c r="X103" s="140"/>
      <c r="Y103" s="140"/>
      <c r="Z103" s="140"/>
    </row>
    <row r="104" spans="1:26" s="141" customFormat="1" ht="14.25">
      <c r="A104" s="349"/>
      <c r="B104" s="354"/>
      <c r="C104" s="354"/>
      <c r="D104" s="381"/>
      <c r="E104" s="348"/>
      <c r="F104" s="381"/>
      <c r="G104" s="349"/>
      <c r="H104" s="349"/>
      <c r="I104" s="348"/>
      <c r="J104" s="281"/>
      <c r="K104" s="281"/>
      <c r="L104" s="352"/>
      <c r="M104" s="281"/>
      <c r="N104" s="281"/>
      <c r="O104" s="281"/>
      <c r="P104" s="354"/>
      <c r="Q104" s="382"/>
      <c r="R104" s="393"/>
      <c r="T104" s="140"/>
      <c r="U104" s="140"/>
      <c r="V104" s="140"/>
      <c r="W104" s="140"/>
      <c r="X104" s="140"/>
      <c r="Y104" s="140"/>
      <c r="Z104" s="140"/>
    </row>
    <row r="105" spans="1:26" s="141" customFormat="1" ht="14.25">
      <c r="A105" s="349"/>
      <c r="B105" s="354"/>
      <c r="C105" s="354"/>
      <c r="D105" s="381"/>
      <c r="E105" s="348"/>
      <c r="F105" s="381"/>
      <c r="G105" s="349"/>
      <c r="H105" s="349"/>
      <c r="I105" s="348"/>
      <c r="J105" s="281"/>
      <c r="K105" s="281"/>
      <c r="L105" s="352"/>
      <c r="M105" s="281"/>
      <c r="N105" s="281"/>
      <c r="O105" s="281"/>
      <c r="P105" s="354"/>
      <c r="Q105" s="382"/>
      <c r="R105" s="393"/>
      <c r="T105" s="140"/>
      <c r="U105" s="140"/>
      <c r="V105" s="140"/>
      <c r="W105" s="140"/>
      <c r="X105" s="140"/>
      <c r="Y105" s="140"/>
      <c r="Z105" s="140"/>
    </row>
    <row r="106" spans="1:26" s="141" customFormat="1" ht="14.25">
      <c r="A106" s="349"/>
      <c r="B106" s="354"/>
      <c r="C106" s="354"/>
      <c r="D106" s="381"/>
      <c r="E106" s="348"/>
      <c r="F106" s="381"/>
      <c r="G106" s="349"/>
      <c r="H106" s="349"/>
      <c r="I106" s="348"/>
      <c r="J106" s="281"/>
      <c r="K106" s="281"/>
      <c r="L106" s="352"/>
      <c r="M106" s="281"/>
      <c r="N106" s="281"/>
      <c r="O106" s="281"/>
      <c r="P106" s="354"/>
      <c r="Q106" s="382"/>
      <c r="R106" s="393"/>
      <c r="T106" s="140"/>
      <c r="U106" s="140"/>
      <c r="V106" s="140"/>
      <c r="W106" s="140"/>
      <c r="X106" s="140"/>
      <c r="Y106" s="140"/>
      <c r="Z106" s="140"/>
    </row>
    <row r="107" spans="1:26" s="141" customFormat="1" ht="14.25">
      <c r="A107" s="349"/>
      <c r="B107" s="354"/>
      <c r="C107" s="354"/>
      <c r="D107" s="381"/>
      <c r="E107" s="348"/>
      <c r="F107" s="381"/>
      <c r="G107" s="349"/>
      <c r="H107" s="349"/>
      <c r="I107" s="348"/>
      <c r="J107" s="281"/>
      <c r="K107" s="281"/>
      <c r="L107" s="352"/>
      <c r="M107" s="281"/>
      <c r="N107" s="281"/>
      <c r="O107" s="281"/>
      <c r="P107" s="354"/>
      <c r="Q107" s="382"/>
      <c r="R107" s="393"/>
      <c r="T107" s="140"/>
      <c r="U107" s="140"/>
      <c r="V107" s="140"/>
      <c r="W107" s="140"/>
      <c r="X107" s="140"/>
      <c r="Y107" s="140"/>
      <c r="Z107" s="140"/>
    </row>
    <row r="108" spans="1:26" s="141" customFormat="1" ht="14.25">
      <c r="A108" s="349"/>
      <c r="B108" s="354"/>
      <c r="C108" s="354"/>
      <c r="D108" s="381"/>
      <c r="E108" s="348"/>
      <c r="F108" s="381"/>
      <c r="G108" s="349"/>
      <c r="H108" s="349"/>
      <c r="I108" s="348"/>
      <c r="J108" s="281"/>
      <c r="K108" s="281"/>
      <c r="L108" s="352"/>
      <c r="M108" s="281"/>
      <c r="N108" s="281"/>
      <c r="O108" s="281"/>
      <c r="P108" s="354"/>
      <c r="Q108" s="382"/>
      <c r="R108" s="393"/>
      <c r="T108" s="140"/>
      <c r="U108" s="140"/>
      <c r="V108" s="140"/>
      <c r="W108" s="140"/>
      <c r="X108" s="140"/>
      <c r="Y108" s="140"/>
      <c r="Z108" s="140"/>
    </row>
    <row r="109" spans="1:26" s="141" customFormat="1" ht="14.25">
      <c r="A109" s="349"/>
      <c r="B109" s="354"/>
      <c r="C109" s="354"/>
      <c r="D109" s="381"/>
      <c r="E109" s="348"/>
      <c r="F109" s="381"/>
      <c r="G109" s="349"/>
      <c r="H109" s="349"/>
      <c r="I109" s="348"/>
      <c r="J109" s="281"/>
      <c r="K109" s="281"/>
      <c r="L109" s="352"/>
      <c r="M109" s="281"/>
      <c r="N109" s="281"/>
      <c r="O109" s="281"/>
      <c r="P109" s="354"/>
      <c r="Q109" s="382"/>
      <c r="R109" s="393"/>
      <c r="T109" s="140"/>
      <c r="U109" s="140"/>
      <c r="V109" s="140"/>
      <c r="W109" s="140"/>
      <c r="X109" s="140"/>
      <c r="Y109" s="140"/>
      <c r="Z109" s="140"/>
    </row>
    <row r="110" spans="1:26" s="141" customFormat="1" ht="14.25">
      <c r="A110" s="349"/>
      <c r="B110" s="354"/>
      <c r="C110" s="354"/>
      <c r="D110" s="381"/>
      <c r="E110" s="348"/>
      <c r="F110" s="381"/>
      <c r="G110" s="349"/>
      <c r="H110" s="349"/>
      <c r="I110" s="348"/>
      <c r="J110" s="281"/>
      <c r="K110" s="281"/>
      <c r="L110" s="352"/>
      <c r="M110" s="281"/>
      <c r="N110" s="281"/>
      <c r="O110" s="281"/>
      <c r="P110" s="354"/>
      <c r="Q110" s="382"/>
      <c r="R110" s="393"/>
      <c r="T110" s="140"/>
      <c r="U110" s="140"/>
      <c r="V110" s="140"/>
      <c r="W110" s="140"/>
      <c r="X110" s="140"/>
      <c r="Y110" s="140"/>
      <c r="Z110" s="140"/>
    </row>
    <row r="111" spans="1:26" s="141" customFormat="1" ht="14.25">
      <c r="A111" s="349"/>
      <c r="B111" s="354"/>
      <c r="C111" s="354"/>
      <c r="D111" s="381"/>
      <c r="E111" s="348"/>
      <c r="F111" s="381"/>
      <c r="G111" s="349"/>
      <c r="H111" s="349"/>
      <c r="I111" s="348"/>
      <c r="J111" s="281"/>
      <c r="K111" s="281"/>
      <c r="L111" s="352"/>
      <c r="M111" s="281"/>
      <c r="N111" s="281"/>
      <c r="O111" s="281"/>
      <c r="P111" s="354"/>
      <c r="Q111" s="382"/>
      <c r="R111" s="393"/>
      <c r="T111" s="140"/>
      <c r="U111" s="140"/>
      <c r="V111" s="140"/>
      <c r="W111" s="140"/>
      <c r="X111" s="140"/>
      <c r="Y111" s="140"/>
      <c r="Z111" s="140"/>
    </row>
    <row r="112" spans="1:26" s="141" customFormat="1" ht="14.25">
      <c r="A112" s="349"/>
      <c r="B112" s="354"/>
      <c r="C112" s="354"/>
      <c r="D112" s="381"/>
      <c r="E112" s="348"/>
      <c r="F112" s="381"/>
      <c r="G112" s="349"/>
      <c r="H112" s="349"/>
      <c r="I112" s="348"/>
      <c r="J112" s="281"/>
      <c r="K112" s="281"/>
      <c r="L112" s="352"/>
      <c r="M112" s="281"/>
      <c r="N112" s="281"/>
      <c r="O112" s="281"/>
      <c r="P112" s="354"/>
      <c r="Q112" s="382"/>
      <c r="R112" s="393"/>
      <c r="T112" s="140"/>
      <c r="U112" s="140"/>
      <c r="V112" s="140"/>
      <c r="W112" s="140"/>
      <c r="X112" s="140"/>
      <c r="Y112" s="140"/>
      <c r="Z112" s="140"/>
    </row>
    <row r="113" spans="1:26" s="141" customFormat="1" ht="14.25">
      <c r="A113" s="349"/>
      <c r="B113" s="354"/>
      <c r="C113" s="354"/>
      <c r="D113" s="381"/>
      <c r="E113" s="348"/>
      <c r="F113" s="381"/>
      <c r="G113" s="349"/>
      <c r="H113" s="349"/>
      <c r="I113" s="348"/>
      <c r="J113" s="281"/>
      <c r="K113" s="281"/>
      <c r="L113" s="352"/>
      <c r="M113" s="281"/>
      <c r="N113" s="281"/>
      <c r="O113" s="281"/>
      <c r="P113" s="354"/>
      <c r="Q113" s="382"/>
      <c r="R113" s="393"/>
      <c r="T113" s="140"/>
      <c r="U113" s="140"/>
      <c r="V113" s="140"/>
      <c r="W113" s="140"/>
      <c r="X113" s="140"/>
      <c r="Y113" s="140"/>
      <c r="Z113" s="140"/>
    </row>
    <row r="114" spans="1:26" s="141" customFormat="1" ht="14.25">
      <c r="A114" s="349"/>
      <c r="B114" s="354"/>
      <c r="C114" s="354"/>
      <c r="D114" s="381"/>
      <c r="E114" s="348"/>
      <c r="F114" s="381"/>
      <c r="G114" s="349"/>
      <c r="H114" s="349"/>
      <c r="I114" s="348"/>
      <c r="J114" s="281"/>
      <c r="K114" s="281"/>
      <c r="L114" s="352"/>
      <c r="M114" s="281"/>
      <c r="N114" s="281"/>
      <c r="O114" s="281"/>
      <c r="P114" s="354"/>
      <c r="Q114" s="382"/>
      <c r="R114" s="393"/>
      <c r="T114" s="140"/>
      <c r="U114" s="140"/>
      <c r="V114" s="140"/>
      <c r="W114" s="140"/>
      <c r="X114" s="140"/>
      <c r="Y114" s="140"/>
      <c r="Z114" s="140"/>
    </row>
    <row r="115" spans="1:26" s="141" customFormat="1" ht="14.25">
      <c r="A115" s="349"/>
      <c r="B115" s="354"/>
      <c r="C115" s="354"/>
      <c r="D115" s="381"/>
      <c r="E115" s="348"/>
      <c r="F115" s="381"/>
      <c r="G115" s="349"/>
      <c r="H115" s="349"/>
      <c r="I115" s="348"/>
      <c r="J115" s="281"/>
      <c r="K115" s="281"/>
      <c r="L115" s="352"/>
      <c r="M115" s="281"/>
      <c r="N115" s="281"/>
      <c r="O115" s="281"/>
      <c r="P115" s="354"/>
      <c r="Q115" s="382"/>
      <c r="R115" s="393"/>
      <c r="T115" s="140"/>
      <c r="U115" s="140"/>
      <c r="V115" s="140"/>
      <c r="W115" s="140"/>
      <c r="X115" s="140"/>
      <c r="Y115" s="140"/>
      <c r="Z115" s="140"/>
    </row>
    <row r="116" spans="1:26" s="141" customFormat="1">
      <c r="A116" s="349"/>
      <c r="B116" s="354"/>
      <c r="C116" s="354"/>
      <c r="E116" s="348"/>
      <c r="F116" s="348"/>
      <c r="G116" s="349"/>
      <c r="H116" s="349"/>
      <c r="I116" s="348"/>
      <c r="J116" s="281"/>
      <c r="K116" s="281"/>
      <c r="L116" s="352"/>
      <c r="M116" s="281"/>
      <c r="N116" s="281"/>
      <c r="O116" s="281"/>
      <c r="P116" s="354"/>
      <c r="Q116" s="382"/>
      <c r="R116" s="393"/>
      <c r="T116" s="140"/>
      <c r="U116" s="140"/>
      <c r="V116" s="140"/>
      <c r="W116" s="140"/>
      <c r="X116" s="140"/>
      <c r="Y116" s="140"/>
      <c r="Z116" s="140"/>
    </row>
    <row r="117" spans="1:26" s="141" customFormat="1">
      <c r="A117" s="243" t="s">
        <v>337</v>
      </c>
      <c r="B117" s="321"/>
      <c r="C117" s="321"/>
      <c r="D117" s="322"/>
      <c r="E117" s="101"/>
      <c r="F117" s="101"/>
      <c r="G117" s="320"/>
      <c r="H117" s="320"/>
      <c r="I117" s="101"/>
      <c r="J117" s="87"/>
      <c r="K117" s="328"/>
      <c r="L117" s="329"/>
      <c r="M117" s="328"/>
      <c r="N117" s="330"/>
      <c r="O117" s="328"/>
      <c r="P117" s="330"/>
      <c r="Q117" s="330"/>
      <c r="R117" s="87"/>
      <c r="T117" s="140"/>
      <c r="U117" s="140"/>
      <c r="V117" s="140"/>
      <c r="W117" s="140"/>
      <c r="X117" s="140"/>
      <c r="Y117" s="140"/>
      <c r="Z117" s="140"/>
    </row>
    <row r="118" spans="1:26">
      <c r="A118" s="183" t="s">
        <v>2106</v>
      </c>
      <c r="B118" s="243"/>
      <c r="C118" s="243"/>
      <c r="D118" s="243"/>
      <c r="E118" s="19"/>
      <c r="F118" s="170" t="s">
        <v>359</v>
      </c>
      <c r="G118" s="195"/>
      <c r="H118" s="202"/>
      <c r="I118" s="92"/>
      <c r="J118" s="87"/>
      <c r="K118" s="196"/>
      <c r="L118" s="197"/>
      <c r="M118" s="150"/>
      <c r="N118" s="198"/>
      <c r="O118" s="199"/>
      <c r="P118" s="19"/>
      <c r="Q118" s="376"/>
      <c r="R118" s="87"/>
      <c r="S118" s="18"/>
      <c r="T118" s="18"/>
      <c r="U118" s="18"/>
      <c r="V118" s="18"/>
      <c r="W118" s="18"/>
      <c r="X118" s="18"/>
      <c r="Y118" s="18"/>
      <c r="Z118" s="18"/>
    </row>
    <row r="119" spans="1:26">
      <c r="A119" s="183"/>
      <c r="B119" s="204"/>
      <c r="C119" s="204"/>
      <c r="D119" s="204"/>
      <c r="E119" s="86"/>
      <c r="F119" s="170" t="s">
        <v>2133</v>
      </c>
      <c r="G119" s="195"/>
      <c r="H119" s="202"/>
      <c r="I119" s="92"/>
      <c r="J119" s="87"/>
      <c r="K119" s="196"/>
      <c r="L119" s="197"/>
      <c r="M119" s="150"/>
      <c r="N119" s="198"/>
      <c r="O119" s="199"/>
      <c r="P119" s="19"/>
      <c r="Q119" s="376"/>
      <c r="R119" s="87"/>
      <c r="S119" s="18"/>
      <c r="T119" s="18"/>
      <c r="U119" s="18"/>
      <c r="V119" s="18"/>
      <c r="W119" s="18"/>
      <c r="X119" s="18"/>
    </row>
    <row r="120" spans="1:26" s="251" customFormat="1" ht="15">
      <c r="A120" s="113"/>
      <c r="B120" s="245" t="s">
        <v>2044</v>
      </c>
      <c r="C120" s="245"/>
      <c r="D120" s="245"/>
      <c r="E120" s="245"/>
      <c r="F120" s="170"/>
      <c r="G120" s="170"/>
      <c r="H120" s="170"/>
      <c r="I120" s="170"/>
      <c r="J120" s="145"/>
      <c r="K120" s="166"/>
      <c r="L120" s="167"/>
      <c r="M120" s="168"/>
      <c r="N120" s="91"/>
      <c r="O120" s="144"/>
      <c r="P120" s="113"/>
      <c r="Q120" s="1"/>
      <c r="R120" s="49"/>
      <c r="S120" s="326"/>
      <c r="T120" s="326"/>
      <c r="U120" s="326"/>
      <c r="V120" s="326"/>
      <c r="W120" s="326"/>
      <c r="X120" s="326"/>
      <c r="Y120" s="326"/>
    </row>
    <row r="121" spans="1:26" s="251" customFormat="1" ht="38.25">
      <c r="A121" s="175" t="s">
        <v>13</v>
      </c>
      <c r="B121" s="175" t="s">
        <v>215</v>
      </c>
      <c r="C121" s="180"/>
      <c r="D121" s="176" t="s">
        <v>252</v>
      </c>
      <c r="E121" s="175" t="s">
        <v>253</v>
      </c>
      <c r="F121" s="175" t="s">
        <v>254</v>
      </c>
      <c r="G121" s="175" t="s">
        <v>336</v>
      </c>
      <c r="H121" s="175" t="s">
        <v>256</v>
      </c>
      <c r="I121" s="175" t="s">
        <v>257</v>
      </c>
      <c r="J121" s="316" t="s">
        <v>258</v>
      </c>
      <c r="K121" s="175" t="s">
        <v>259</v>
      </c>
      <c r="L121" s="175" t="s">
        <v>261</v>
      </c>
      <c r="M121" s="176" t="s">
        <v>262</v>
      </c>
      <c r="N121" s="113"/>
      <c r="O121" s="1"/>
      <c r="P121" s="49"/>
      <c r="Q121" s="18"/>
      <c r="R121" s="18"/>
      <c r="S121" s="326"/>
      <c r="T121" s="326"/>
      <c r="U121" s="326"/>
      <c r="V121" s="326"/>
      <c r="W121" s="326"/>
      <c r="X121" s="326"/>
      <c r="Y121" s="326"/>
    </row>
    <row r="122" spans="1:26" s="251" customFormat="1" ht="14.25">
      <c r="A122" s="365"/>
      <c r="B122" s="366"/>
      <c r="C122" s="365"/>
      <c r="D122" s="362"/>
      <c r="E122" s="365"/>
      <c r="F122" s="365"/>
      <c r="G122" s="365"/>
      <c r="H122" s="365"/>
      <c r="I122" s="365"/>
      <c r="J122" s="357"/>
      <c r="K122" s="359"/>
      <c r="L122" s="367"/>
      <c r="M122" s="368"/>
      <c r="N122" s="369"/>
      <c r="O122" s="326"/>
      <c r="Q122" s="370"/>
      <c r="R122" s="371"/>
      <c r="S122" s="326"/>
      <c r="T122" s="326"/>
      <c r="U122" s="326"/>
      <c r="V122" s="326"/>
      <c r="W122" s="326"/>
      <c r="X122" s="326"/>
      <c r="Y122" s="326"/>
    </row>
    <row r="123" spans="1:26" s="251" customFormat="1" ht="14.25">
      <c r="A123" s="365"/>
      <c r="B123" s="366"/>
      <c r="C123" s="365"/>
      <c r="D123" s="362"/>
      <c r="E123" s="365"/>
      <c r="F123" s="365"/>
      <c r="G123" s="365"/>
      <c r="H123" s="365"/>
      <c r="I123" s="365"/>
      <c r="J123" s="357"/>
      <c r="K123" s="359"/>
      <c r="L123" s="367"/>
      <c r="M123" s="368"/>
      <c r="N123" s="369"/>
      <c r="O123" s="326"/>
      <c r="Q123" s="370"/>
      <c r="R123" s="371"/>
      <c r="S123" s="326"/>
      <c r="T123" s="326"/>
      <c r="U123" s="326"/>
      <c r="V123" s="326"/>
      <c r="W123" s="326"/>
      <c r="X123" s="326"/>
      <c r="Y123" s="326"/>
    </row>
    <row r="124" spans="1:26" s="251" customFormat="1" ht="14.25">
      <c r="A124" s="365"/>
      <c r="B124" s="366"/>
      <c r="C124" s="365"/>
      <c r="D124" s="362"/>
      <c r="E124" s="365"/>
      <c r="F124" s="365"/>
      <c r="G124" s="365"/>
      <c r="H124" s="365"/>
      <c r="I124" s="365"/>
      <c r="J124" s="357"/>
      <c r="K124" s="359"/>
      <c r="L124" s="367"/>
      <c r="M124" s="368"/>
      <c r="N124" s="369"/>
      <c r="O124" s="326"/>
      <c r="Q124" s="370"/>
      <c r="R124" s="371"/>
      <c r="S124" s="326"/>
      <c r="T124" s="326"/>
      <c r="U124" s="326"/>
      <c r="V124" s="326"/>
      <c r="W124" s="326"/>
      <c r="X124" s="326"/>
      <c r="Y124" s="326"/>
    </row>
    <row r="125" spans="1:26" s="251" customFormat="1" ht="14.25">
      <c r="A125" s="365"/>
      <c r="B125" s="366"/>
      <c r="C125" s="365"/>
      <c r="D125" s="362"/>
      <c r="E125" s="365"/>
      <c r="F125" s="365"/>
      <c r="G125" s="365"/>
      <c r="H125" s="365"/>
      <c r="I125" s="365"/>
      <c r="J125" s="357"/>
      <c r="K125" s="359"/>
      <c r="L125" s="367"/>
      <c r="M125" s="368"/>
      <c r="N125" s="369"/>
      <c r="O125" s="326"/>
      <c r="Q125" s="370"/>
      <c r="R125" s="371"/>
      <c r="S125" s="326"/>
      <c r="T125" s="326"/>
      <c r="U125" s="326"/>
      <c r="V125" s="326"/>
      <c r="W125" s="326"/>
      <c r="X125" s="326"/>
      <c r="Y125" s="326"/>
    </row>
    <row r="126" spans="1:26" s="251" customFormat="1" ht="14.25">
      <c r="A126" s="365"/>
      <c r="B126" s="366"/>
      <c r="C126" s="365"/>
      <c r="D126" s="362"/>
      <c r="E126" s="365"/>
      <c r="F126" s="365"/>
      <c r="G126" s="365"/>
      <c r="H126" s="365"/>
      <c r="I126" s="365"/>
      <c r="J126" s="357"/>
      <c r="K126" s="359"/>
      <c r="L126" s="367"/>
      <c r="M126" s="368"/>
      <c r="N126" s="369"/>
      <c r="O126" s="326"/>
      <c r="Q126" s="370"/>
      <c r="R126" s="371"/>
      <c r="S126" s="326"/>
      <c r="T126" s="326"/>
      <c r="U126" s="326"/>
      <c r="V126" s="326"/>
      <c r="W126" s="326"/>
      <c r="X126" s="326"/>
      <c r="Y126" s="326"/>
    </row>
    <row r="127" spans="1:26" s="251" customFormat="1" ht="14.25">
      <c r="A127" s="365"/>
      <c r="B127" s="366"/>
      <c r="C127" s="365"/>
      <c r="D127" s="362"/>
      <c r="E127" s="365"/>
      <c r="F127" s="365"/>
      <c r="G127" s="365"/>
      <c r="H127" s="365"/>
      <c r="I127" s="365"/>
      <c r="J127" s="357"/>
      <c r="K127" s="359"/>
      <c r="L127" s="367"/>
      <c r="M127" s="368"/>
      <c r="N127" s="369"/>
      <c r="O127" s="326"/>
      <c r="Q127" s="370"/>
      <c r="R127" s="371"/>
      <c r="S127" s="326"/>
      <c r="T127" s="326"/>
      <c r="U127" s="326"/>
      <c r="V127" s="326"/>
      <c r="W127" s="326"/>
      <c r="X127" s="326"/>
      <c r="Y127" s="326"/>
    </row>
    <row r="128" spans="1:26" s="208" customFormat="1" ht="14.25">
      <c r="A128" s="365"/>
      <c r="B128" s="366"/>
      <c r="C128" s="365"/>
      <c r="D128" s="362"/>
      <c r="E128" s="365"/>
      <c r="F128" s="365"/>
      <c r="G128" s="365"/>
      <c r="H128" s="365"/>
      <c r="I128" s="365"/>
      <c r="J128" s="357"/>
      <c r="K128" s="359"/>
      <c r="L128" s="365"/>
      <c r="M128" s="368"/>
      <c r="N128" s="369"/>
      <c r="O128" s="326"/>
      <c r="P128" s="251"/>
      <c r="Q128" s="370"/>
      <c r="R128" s="371"/>
      <c r="S128" s="207"/>
      <c r="T128" s="207"/>
      <c r="U128" s="207"/>
      <c r="V128" s="207"/>
      <c r="W128" s="207"/>
      <c r="X128" s="207"/>
      <c r="Y128" s="207"/>
    </row>
    <row r="129" spans="1:37" s="208" customFormat="1" ht="14.25">
      <c r="A129" s="365"/>
      <c r="B129" s="366"/>
      <c r="C129" s="365"/>
      <c r="D129" s="362"/>
      <c r="E129" s="365"/>
      <c r="F129" s="365"/>
      <c r="G129" s="365"/>
      <c r="H129" s="365"/>
      <c r="I129" s="363"/>
      <c r="J129" s="358"/>
      <c r="K129" s="358"/>
      <c r="L129" s="365"/>
      <c r="M129" s="368"/>
      <c r="N129" s="369"/>
      <c r="O129" s="326"/>
      <c r="P129" s="251"/>
      <c r="Q129" s="370"/>
      <c r="R129" s="371"/>
      <c r="S129" s="207"/>
      <c r="T129" s="207"/>
      <c r="U129" s="207"/>
      <c r="V129" s="207"/>
      <c r="W129" s="207"/>
      <c r="X129" s="207"/>
      <c r="Y129" s="207"/>
    </row>
    <row r="130" spans="1:37" ht="14.25">
      <c r="A130" s="333"/>
      <c r="B130" s="249"/>
      <c r="C130" s="333"/>
      <c r="D130" s="345"/>
      <c r="E130" s="333"/>
      <c r="F130" s="333"/>
      <c r="G130" s="333"/>
      <c r="H130" s="333"/>
      <c r="I130" s="346"/>
      <c r="J130" s="281"/>
      <c r="K130" s="281"/>
      <c r="L130" s="333"/>
      <c r="M130" s="334"/>
      <c r="N130" s="299"/>
      <c r="O130" s="207"/>
      <c r="P130" s="208"/>
      <c r="Q130" s="209"/>
      <c r="R130" s="280"/>
      <c r="S130" s="18"/>
      <c r="T130" s="18"/>
      <c r="U130" s="18"/>
      <c r="V130" s="18"/>
      <c r="W130" s="18"/>
      <c r="X130" s="18"/>
      <c r="Y130" s="18"/>
    </row>
    <row r="131" spans="1:37">
      <c r="A131" s="333"/>
      <c r="B131" s="249"/>
      <c r="C131" s="333"/>
      <c r="D131" s="319"/>
      <c r="E131" s="333"/>
      <c r="F131" s="333"/>
      <c r="G131" s="333"/>
      <c r="H131" s="333"/>
      <c r="I131" s="333"/>
      <c r="J131" s="336"/>
      <c r="K131" s="281"/>
      <c r="L131" s="333"/>
      <c r="M131" s="334"/>
      <c r="N131" s="299"/>
      <c r="O131" s="207"/>
      <c r="P131" s="208"/>
      <c r="Q131" s="209"/>
      <c r="R131" s="327"/>
      <c r="S131" s="18"/>
      <c r="T131" s="18"/>
      <c r="U131" s="18"/>
      <c r="V131" s="18"/>
      <c r="W131" s="18"/>
      <c r="X131" s="18"/>
      <c r="Y131" s="18"/>
    </row>
    <row r="132" spans="1:37">
      <c r="F132" s="113"/>
      <c r="G132" s="113"/>
      <c r="H132" s="113"/>
      <c r="I132" s="113"/>
      <c r="J132" s="113"/>
      <c r="K132" s="113"/>
      <c r="L132" s="113"/>
      <c r="M132" s="113"/>
      <c r="O132" s="113"/>
      <c r="Q132" s="1"/>
      <c r="R132" s="87"/>
      <c r="S132" s="18"/>
      <c r="T132" s="18"/>
      <c r="U132" s="18"/>
      <c r="V132" s="18"/>
      <c r="W132" s="18"/>
      <c r="X132" s="18"/>
      <c r="Y132" s="18"/>
    </row>
    <row r="133" spans="1:37">
      <c r="F133" s="113"/>
      <c r="G133" s="113"/>
      <c r="H133" s="113"/>
      <c r="I133" s="113"/>
      <c r="J133" s="113"/>
      <c r="K133" s="113"/>
      <c r="L133" s="113"/>
      <c r="M133" s="113"/>
      <c r="O133" s="113"/>
      <c r="Q133" s="1"/>
      <c r="R133" s="87"/>
      <c r="S133" s="18"/>
      <c r="T133" s="18"/>
      <c r="U133" s="18"/>
      <c r="V133" s="18"/>
      <c r="W133" s="18"/>
      <c r="X133" s="18"/>
      <c r="Y133" s="18"/>
    </row>
    <row r="134" spans="1:37">
      <c r="F134" s="113"/>
      <c r="G134" s="113"/>
      <c r="H134" s="113"/>
      <c r="I134" s="113"/>
      <c r="J134" s="113"/>
      <c r="K134" s="113"/>
      <c r="L134" s="113"/>
      <c r="M134" s="113"/>
      <c r="O134" s="113"/>
      <c r="Q134" s="1"/>
      <c r="R134" s="87"/>
      <c r="S134" s="18"/>
      <c r="T134" s="18"/>
      <c r="U134" s="18"/>
      <c r="V134" s="18"/>
      <c r="W134" s="18"/>
      <c r="X134" s="18"/>
      <c r="Y134" s="18"/>
    </row>
    <row r="135" spans="1:37" s="251" customFormat="1" ht="15">
      <c r="A135" s="102" t="s">
        <v>334</v>
      </c>
      <c r="B135" s="94"/>
      <c r="C135" s="94"/>
      <c r="D135" s="95"/>
      <c r="E135" s="96"/>
      <c r="F135" s="86"/>
      <c r="G135" s="86"/>
      <c r="H135" s="157"/>
      <c r="I135" s="173"/>
      <c r="J135" s="146"/>
      <c r="K135" s="87"/>
      <c r="L135" s="87"/>
      <c r="M135" s="87"/>
      <c r="N135" s="1"/>
      <c r="O135" s="9"/>
      <c r="P135" s="113"/>
      <c r="Q135" s="1"/>
      <c r="R135" s="87"/>
      <c r="S135" s="326"/>
      <c r="T135" s="250"/>
      <c r="U135" s="250"/>
      <c r="V135" s="250"/>
      <c r="W135" s="250"/>
      <c r="X135" s="250"/>
      <c r="Y135" s="250"/>
    </row>
    <row r="136" spans="1:37" s="141" customFormat="1" ht="38.25">
      <c r="A136" s="155" t="s">
        <v>13</v>
      </c>
      <c r="B136" s="84" t="s">
        <v>215</v>
      </c>
      <c r="C136" s="84"/>
      <c r="D136" s="85" t="s">
        <v>252</v>
      </c>
      <c r="E136" s="84" t="s">
        <v>253</v>
      </c>
      <c r="F136" s="84" t="s">
        <v>254</v>
      </c>
      <c r="G136" s="84" t="s">
        <v>336</v>
      </c>
      <c r="H136" s="84" t="s">
        <v>256</v>
      </c>
      <c r="I136" s="84" t="s">
        <v>257</v>
      </c>
      <c r="J136" s="310" t="s">
        <v>258</v>
      </c>
      <c r="K136" s="84" t="s">
        <v>259</v>
      </c>
      <c r="L136" s="84" t="s">
        <v>260</v>
      </c>
      <c r="M136" s="84" t="s">
        <v>261</v>
      </c>
      <c r="N136" s="85" t="s">
        <v>262</v>
      </c>
      <c r="O136" s="84" t="s">
        <v>381</v>
      </c>
      <c r="P136" s="186"/>
      <c r="Q136" s="186"/>
      <c r="R136" s="87"/>
      <c r="S136" s="202"/>
      <c r="T136" s="186"/>
      <c r="U136" s="186"/>
      <c r="V136" s="186"/>
      <c r="W136" s="186"/>
      <c r="X136" s="186"/>
      <c r="Y136" s="186"/>
    </row>
    <row r="137" spans="1:37">
      <c r="A137" s="355"/>
      <c r="B137" s="356"/>
      <c r="C137" s="356"/>
      <c r="D137" s="372"/>
      <c r="E137" s="357"/>
      <c r="F137" s="357"/>
      <c r="G137" s="355"/>
      <c r="H137" s="355"/>
      <c r="I137" s="357"/>
      <c r="J137" s="358"/>
      <c r="K137" s="358"/>
      <c r="L137" s="373"/>
      <c r="M137" s="367"/>
      <c r="N137" s="374"/>
      <c r="O137" s="364"/>
      <c r="P137" s="375"/>
      <c r="Q137" s="360"/>
      <c r="R137" s="361"/>
      <c r="S137" s="18"/>
      <c r="T137" s="18"/>
      <c r="U137" s="18"/>
      <c r="V137" s="18"/>
      <c r="W137" s="18"/>
      <c r="Y137" s="18"/>
      <c r="AK137" s="18"/>
    </row>
    <row r="138" spans="1:37">
      <c r="A138" s="278"/>
      <c r="B138" s="277"/>
      <c r="C138" s="279"/>
      <c r="D138" s="282"/>
      <c r="E138" s="191"/>
      <c r="F138" s="187"/>
      <c r="G138" s="184"/>
      <c r="H138" s="184"/>
      <c r="I138" s="191"/>
      <c r="J138" s="303"/>
      <c r="K138" s="301"/>
      <c r="L138" s="192"/>
      <c r="M138" s="190"/>
      <c r="N138" s="248"/>
      <c r="O138" s="203"/>
      <c r="P138" s="201"/>
      <c r="Q138" s="200"/>
      <c r="R138" s="188"/>
      <c r="S138" s="18"/>
      <c r="T138" s="18"/>
      <c r="U138" s="18"/>
      <c r="V138" s="18"/>
      <c r="W138" s="18"/>
      <c r="X138" s="18"/>
      <c r="Y138" s="18"/>
      <c r="Z138" s="18"/>
    </row>
    <row r="139" spans="1:37">
      <c r="A139" s="243" t="s">
        <v>337</v>
      </c>
      <c r="B139" s="243"/>
      <c r="C139" s="243"/>
      <c r="D139" s="243"/>
      <c r="E139" s="19"/>
      <c r="F139" s="170" t="s">
        <v>359</v>
      </c>
      <c r="G139" s="92"/>
      <c r="H139" s="92"/>
      <c r="I139" s="152"/>
      <c r="J139" s="150"/>
      <c r="K139" s="196"/>
      <c r="L139" s="197"/>
      <c r="M139" s="150"/>
      <c r="N139" s="198"/>
      <c r="O139" s="205"/>
      <c r="P139" s="1"/>
      <c r="Q139" s="1"/>
      <c r="R139" s="87"/>
      <c r="S139" s="18"/>
      <c r="T139" s="18"/>
      <c r="U139" s="18"/>
      <c r="V139" s="18"/>
      <c r="W139" s="18"/>
      <c r="X139" s="18"/>
      <c r="Y139" s="18"/>
      <c r="Z139" s="18"/>
    </row>
    <row r="140" spans="1:37">
      <c r="A140" s="183" t="s">
        <v>2106</v>
      </c>
      <c r="B140" s="204"/>
      <c r="C140" s="204"/>
      <c r="D140" s="204"/>
      <c r="E140" s="86"/>
      <c r="F140" s="170" t="s">
        <v>2133</v>
      </c>
      <c r="G140" s="49"/>
      <c r="H140" s="49"/>
      <c r="I140" s="49"/>
      <c r="J140" s="9"/>
      <c r="K140" s="49"/>
      <c r="L140" s="49"/>
      <c r="M140" s="49"/>
      <c r="N140" s="1"/>
      <c r="O140" s="9"/>
      <c r="R140" s="92"/>
      <c r="S140" s="18"/>
      <c r="T140" s="18"/>
      <c r="U140" s="18"/>
      <c r="V140" s="18"/>
      <c r="W140" s="18"/>
      <c r="X140" s="18"/>
      <c r="Y140" s="18"/>
      <c r="Z140" s="18"/>
    </row>
    <row r="141" spans="1:37" s="141" customFormat="1">
      <c r="A141" s="183"/>
      <c r="B141" s="206"/>
      <c r="C141" s="206"/>
      <c r="D141" s="206"/>
      <c r="E141" s="86"/>
      <c r="F141" s="170"/>
      <c r="G141" s="49"/>
      <c r="H141" s="49"/>
      <c r="I141" s="49"/>
      <c r="J141" s="9"/>
      <c r="K141" s="49"/>
      <c r="L141" s="49"/>
      <c r="M141" s="49"/>
      <c r="N141" s="1"/>
      <c r="O141" s="9"/>
      <c r="P141" s="113"/>
      <c r="Q141" s="113"/>
      <c r="R141" s="92"/>
      <c r="T141" s="140"/>
      <c r="U141" s="140"/>
      <c r="V141" s="140"/>
      <c r="W141" s="140"/>
      <c r="X141" s="140"/>
      <c r="Y141" s="140"/>
      <c r="Z141" s="140"/>
    </row>
    <row r="142" spans="1:37" s="141" customFormat="1">
      <c r="A142" s="183"/>
      <c r="B142" s="206"/>
      <c r="C142" s="206"/>
      <c r="D142" s="206"/>
      <c r="E142" s="86"/>
      <c r="F142" s="170"/>
      <c r="G142" s="49"/>
      <c r="H142" s="49"/>
      <c r="I142" s="49"/>
      <c r="J142" s="9"/>
      <c r="K142" s="49"/>
      <c r="L142" s="49"/>
      <c r="M142" s="49"/>
      <c r="N142" s="1"/>
      <c r="O142" s="9"/>
      <c r="P142" s="113"/>
      <c r="Q142" s="113"/>
      <c r="R142" s="92"/>
      <c r="T142" s="140"/>
      <c r="U142" s="140"/>
      <c r="V142" s="140"/>
      <c r="W142" s="140"/>
      <c r="X142" s="140"/>
      <c r="Y142" s="140"/>
      <c r="Z142" s="140"/>
    </row>
    <row r="143" spans="1:37">
      <c r="A143" s="183"/>
      <c r="B143" s="243"/>
      <c r="C143" s="243"/>
      <c r="D143" s="243"/>
      <c r="E143" s="86"/>
      <c r="F143" s="170"/>
      <c r="G143" s="195"/>
      <c r="H143" s="202"/>
      <c r="I143" s="92"/>
      <c r="J143" s="87"/>
      <c r="K143" s="196"/>
      <c r="L143" s="197"/>
      <c r="M143" s="150"/>
      <c r="N143" s="198"/>
      <c r="O143" s="199"/>
      <c r="P143" s="19"/>
      <c r="Q143" s="18"/>
      <c r="R143" s="87"/>
      <c r="S143" s="18"/>
      <c r="T143" s="18"/>
      <c r="U143" s="18"/>
      <c r="V143" s="18"/>
      <c r="W143" s="18"/>
      <c r="X143" s="18"/>
      <c r="Y143" s="18"/>
    </row>
    <row r="144" spans="1:37">
      <c r="A144" s="193"/>
      <c r="B144" s="189"/>
      <c r="C144" s="194"/>
      <c r="D144" s="109"/>
      <c r="E144" s="152"/>
      <c r="F144" s="92"/>
      <c r="G144" s="195"/>
      <c r="H144" s="202"/>
      <c r="I144" s="92"/>
      <c r="J144" s="87"/>
      <c r="K144" s="196"/>
      <c r="L144" s="197"/>
      <c r="M144" s="150"/>
      <c r="N144" s="198"/>
      <c r="O144" s="199"/>
      <c r="P144" s="19"/>
      <c r="Q144" s="18"/>
      <c r="R144" s="87"/>
      <c r="S144" s="18"/>
      <c r="T144" s="18"/>
      <c r="U144" s="18"/>
      <c r="V144" s="18"/>
      <c r="W144" s="18"/>
      <c r="X144" s="18"/>
      <c r="Y144" s="18"/>
    </row>
    <row r="145" spans="1:25" s="141" customFormat="1" ht="15">
      <c r="A145" s="19"/>
      <c r="B145" s="246" t="s">
        <v>271</v>
      </c>
      <c r="C145" s="246"/>
      <c r="D145" s="246"/>
      <c r="E145" s="246"/>
      <c r="F145" s="87"/>
      <c r="G145" s="87"/>
      <c r="H145" s="174"/>
      <c r="I145" s="87"/>
      <c r="J145" s="147"/>
      <c r="K145" s="169"/>
      <c r="L145" s="87"/>
      <c r="M145" s="87"/>
      <c r="N145" s="18"/>
      <c r="O145" s="140"/>
      <c r="P145" s="1"/>
      <c r="Q145" s="18"/>
      <c r="R145" s="87"/>
      <c r="S145" s="186"/>
      <c r="T145" s="186"/>
      <c r="U145" s="186"/>
      <c r="V145" s="186"/>
      <c r="W145" s="186"/>
      <c r="X145" s="186"/>
      <c r="Y145" s="186"/>
    </row>
    <row r="146" spans="1:25" s="141" customFormat="1" ht="38.25">
      <c r="A146" s="155" t="s">
        <v>13</v>
      </c>
      <c r="B146" s="84" t="s">
        <v>215</v>
      </c>
      <c r="C146" s="84"/>
      <c r="D146" s="85" t="s">
        <v>252</v>
      </c>
      <c r="E146" s="84" t="s">
        <v>253</v>
      </c>
      <c r="F146" s="84" t="s">
        <v>254</v>
      </c>
      <c r="G146" s="84" t="s">
        <v>272</v>
      </c>
      <c r="H146" s="84" t="s">
        <v>273</v>
      </c>
      <c r="I146" s="84" t="s">
        <v>257</v>
      </c>
      <c r="J146" s="314" t="s">
        <v>258</v>
      </c>
      <c r="K146" s="84" t="s">
        <v>259</v>
      </c>
      <c r="L146" s="84" t="s">
        <v>260</v>
      </c>
      <c r="M146" s="84" t="s">
        <v>261</v>
      </c>
      <c r="N146" s="85" t="s">
        <v>262</v>
      </c>
      <c r="O146" s="9"/>
      <c r="P146" s="1"/>
      <c r="Q146" s="18"/>
      <c r="R146" s="87"/>
      <c r="S146" s="186"/>
      <c r="T146" s="186"/>
      <c r="U146" s="186"/>
      <c r="V146" s="186"/>
      <c r="W146" s="186"/>
      <c r="X146" s="186"/>
      <c r="Y146" s="186"/>
    </row>
    <row r="147" spans="1:25" s="141" customFormat="1">
      <c r="A147" s="210">
        <v>1</v>
      </c>
      <c r="B147" s="211">
        <v>41579</v>
      </c>
      <c r="C147" s="211"/>
      <c r="D147" s="212" t="s">
        <v>274</v>
      </c>
      <c r="E147" s="210" t="s">
        <v>275</v>
      </c>
      <c r="F147" s="213">
        <v>82</v>
      </c>
      <c r="G147" s="210" t="s">
        <v>216</v>
      </c>
      <c r="H147" s="210">
        <v>100</v>
      </c>
      <c r="I147" s="214">
        <v>100</v>
      </c>
      <c r="J147" s="307" t="s">
        <v>277</v>
      </c>
      <c r="K147" s="215">
        <f>H147-F147</f>
        <v>18</v>
      </c>
      <c r="L147" s="216">
        <f t="shared" ref="L147:L170" si="28">K147/F147</f>
        <v>0.21951219512195122</v>
      </c>
      <c r="M147" s="217" t="s">
        <v>265</v>
      </c>
      <c r="N147" s="218">
        <v>42657</v>
      </c>
      <c r="O147" s="186"/>
      <c r="P147" s="186"/>
      <c r="Q147" s="186"/>
      <c r="R147" s="185"/>
      <c r="S147" s="186"/>
      <c r="T147" s="186"/>
      <c r="U147" s="186"/>
      <c r="V147" s="186"/>
      <c r="W147" s="186"/>
      <c r="X147" s="186"/>
      <c r="Y147" s="186"/>
    </row>
    <row r="148" spans="1:25" s="141" customFormat="1">
      <c r="A148" s="210">
        <v>2</v>
      </c>
      <c r="B148" s="211">
        <v>41794</v>
      </c>
      <c r="C148" s="211"/>
      <c r="D148" s="212" t="s">
        <v>276</v>
      </c>
      <c r="E148" s="210" t="s">
        <v>263</v>
      </c>
      <c r="F148" s="213">
        <v>257</v>
      </c>
      <c r="G148" s="210" t="s">
        <v>216</v>
      </c>
      <c r="H148" s="210">
        <v>300</v>
      </c>
      <c r="I148" s="214">
        <v>300</v>
      </c>
      <c r="J148" s="307" t="s">
        <v>277</v>
      </c>
      <c r="K148" s="215">
        <f>H148-F148</f>
        <v>43</v>
      </c>
      <c r="L148" s="216">
        <f t="shared" si="28"/>
        <v>0.16731517509727625</v>
      </c>
      <c r="M148" s="217" t="s">
        <v>265</v>
      </c>
      <c r="N148" s="218">
        <v>41822</v>
      </c>
      <c r="O148" s="186"/>
      <c r="P148" s="186"/>
      <c r="Q148" s="186"/>
      <c r="R148" s="185"/>
      <c r="S148" s="186"/>
      <c r="T148" s="186"/>
      <c r="U148" s="186"/>
      <c r="V148" s="186"/>
      <c r="W148" s="186"/>
      <c r="X148" s="186"/>
      <c r="Y148" s="186"/>
    </row>
    <row r="149" spans="1:25" s="141" customFormat="1">
      <c r="A149" s="210">
        <f t="shared" ref="A149:A157" si="29">1+A148</f>
        <v>3</v>
      </c>
      <c r="B149" s="211">
        <v>41828</v>
      </c>
      <c r="C149" s="211"/>
      <c r="D149" s="212" t="s">
        <v>278</v>
      </c>
      <c r="E149" s="210" t="s">
        <v>263</v>
      </c>
      <c r="F149" s="213">
        <v>393</v>
      </c>
      <c r="G149" s="210" t="s">
        <v>216</v>
      </c>
      <c r="H149" s="210">
        <v>468</v>
      </c>
      <c r="I149" s="214">
        <v>468</v>
      </c>
      <c r="J149" s="307" t="s">
        <v>277</v>
      </c>
      <c r="K149" s="215">
        <f t="shared" ref="K149:K210" si="30">H149-F149</f>
        <v>75</v>
      </c>
      <c r="L149" s="216">
        <f t="shared" si="28"/>
        <v>0.19083969465648856</v>
      </c>
      <c r="M149" s="217" t="s">
        <v>265</v>
      </c>
      <c r="N149" s="218">
        <v>41863</v>
      </c>
      <c r="O149" s="186"/>
      <c r="P149" s="186"/>
      <c r="Q149" s="186"/>
      <c r="R149" s="185"/>
      <c r="S149" s="186"/>
      <c r="T149" s="186"/>
      <c r="U149" s="186"/>
      <c r="V149" s="186"/>
      <c r="W149" s="186"/>
      <c r="X149" s="186"/>
      <c r="Y149" s="186"/>
    </row>
    <row r="150" spans="1:25" s="141" customFormat="1">
      <c r="A150" s="210">
        <f t="shared" si="29"/>
        <v>4</v>
      </c>
      <c r="B150" s="211">
        <v>41857</v>
      </c>
      <c r="C150" s="211"/>
      <c r="D150" s="212" t="s">
        <v>279</v>
      </c>
      <c r="E150" s="210" t="s">
        <v>263</v>
      </c>
      <c r="F150" s="213">
        <v>205</v>
      </c>
      <c r="G150" s="210" t="s">
        <v>216</v>
      </c>
      <c r="H150" s="210">
        <v>275</v>
      </c>
      <c r="I150" s="214">
        <v>250</v>
      </c>
      <c r="J150" s="307" t="s">
        <v>277</v>
      </c>
      <c r="K150" s="215">
        <f t="shared" si="30"/>
        <v>70</v>
      </c>
      <c r="L150" s="216">
        <f t="shared" si="28"/>
        <v>0.34146341463414637</v>
      </c>
      <c r="M150" s="217" t="s">
        <v>265</v>
      </c>
      <c r="N150" s="218">
        <v>41962</v>
      </c>
      <c r="O150" s="186"/>
      <c r="P150" s="186"/>
      <c r="Q150" s="186"/>
      <c r="R150" s="185"/>
      <c r="S150" s="186"/>
      <c r="T150" s="186"/>
      <c r="U150" s="186"/>
      <c r="V150" s="186"/>
      <c r="W150" s="186"/>
      <c r="X150" s="186"/>
      <c r="Y150" s="186"/>
    </row>
    <row r="151" spans="1:25" s="141" customFormat="1">
      <c r="A151" s="210">
        <f t="shared" si="29"/>
        <v>5</v>
      </c>
      <c r="B151" s="211">
        <v>41886</v>
      </c>
      <c r="C151" s="211"/>
      <c r="D151" s="212" t="s">
        <v>280</v>
      </c>
      <c r="E151" s="210" t="s">
        <v>263</v>
      </c>
      <c r="F151" s="213">
        <v>162</v>
      </c>
      <c r="G151" s="210" t="s">
        <v>216</v>
      </c>
      <c r="H151" s="210">
        <v>190</v>
      </c>
      <c r="I151" s="214">
        <v>190</v>
      </c>
      <c r="J151" s="307" t="s">
        <v>277</v>
      </c>
      <c r="K151" s="215">
        <f t="shared" si="30"/>
        <v>28</v>
      </c>
      <c r="L151" s="216">
        <f t="shared" si="28"/>
        <v>0.1728395061728395</v>
      </c>
      <c r="M151" s="217" t="s">
        <v>265</v>
      </c>
      <c r="N151" s="218">
        <v>42006</v>
      </c>
      <c r="O151" s="186"/>
      <c r="P151" s="186"/>
      <c r="Q151" s="186"/>
      <c r="R151" s="185"/>
      <c r="S151" s="186"/>
      <c r="T151" s="186"/>
      <c r="U151" s="186"/>
      <c r="V151" s="186"/>
      <c r="W151" s="186"/>
      <c r="X151" s="186"/>
      <c r="Y151" s="186"/>
    </row>
    <row r="152" spans="1:25" s="141" customFormat="1">
      <c r="A152" s="210">
        <f t="shared" si="29"/>
        <v>6</v>
      </c>
      <c r="B152" s="211">
        <v>41886</v>
      </c>
      <c r="C152" s="211"/>
      <c r="D152" s="212" t="s">
        <v>281</v>
      </c>
      <c r="E152" s="210" t="s">
        <v>263</v>
      </c>
      <c r="F152" s="213">
        <v>75</v>
      </c>
      <c r="G152" s="210" t="s">
        <v>216</v>
      </c>
      <c r="H152" s="210">
        <v>91.5</v>
      </c>
      <c r="I152" s="214" t="s">
        <v>282</v>
      </c>
      <c r="J152" s="307" t="s">
        <v>283</v>
      </c>
      <c r="K152" s="215">
        <f t="shared" si="30"/>
        <v>16.5</v>
      </c>
      <c r="L152" s="216">
        <f t="shared" si="28"/>
        <v>0.22</v>
      </c>
      <c r="M152" s="217" t="s">
        <v>265</v>
      </c>
      <c r="N152" s="218">
        <v>41954</v>
      </c>
      <c r="O152" s="186"/>
      <c r="P152" s="186"/>
      <c r="Q152" s="186"/>
      <c r="R152" s="185"/>
      <c r="S152" s="186"/>
      <c r="T152" s="186"/>
      <c r="U152" s="186"/>
      <c r="V152" s="186"/>
      <c r="W152" s="186"/>
      <c r="X152" s="186"/>
      <c r="Y152" s="186"/>
    </row>
    <row r="153" spans="1:25" s="141" customFormat="1">
      <c r="A153" s="210">
        <f t="shared" si="29"/>
        <v>7</v>
      </c>
      <c r="B153" s="211">
        <v>41913</v>
      </c>
      <c r="C153" s="211"/>
      <c r="D153" s="212" t="s">
        <v>284</v>
      </c>
      <c r="E153" s="210" t="s">
        <v>263</v>
      </c>
      <c r="F153" s="213">
        <v>850</v>
      </c>
      <c r="G153" s="210" t="s">
        <v>216</v>
      </c>
      <c r="H153" s="210">
        <v>982.5</v>
      </c>
      <c r="I153" s="214">
        <v>1050</v>
      </c>
      <c r="J153" s="307" t="s">
        <v>285</v>
      </c>
      <c r="K153" s="215">
        <f t="shared" si="30"/>
        <v>132.5</v>
      </c>
      <c r="L153" s="216">
        <f t="shared" si="28"/>
        <v>0.15588235294117647</v>
      </c>
      <c r="M153" s="217" t="s">
        <v>265</v>
      </c>
      <c r="N153" s="218">
        <v>42039</v>
      </c>
      <c r="O153" s="186"/>
      <c r="P153" s="186"/>
      <c r="Q153" s="186"/>
      <c r="R153" s="185"/>
      <c r="S153" s="186"/>
      <c r="T153" s="186"/>
      <c r="U153" s="186"/>
      <c r="V153" s="186"/>
      <c r="W153" s="186"/>
      <c r="X153" s="186"/>
      <c r="Y153" s="186"/>
    </row>
    <row r="154" spans="1:25" s="141" customFormat="1">
      <c r="A154" s="210">
        <f t="shared" si="29"/>
        <v>8</v>
      </c>
      <c r="B154" s="211">
        <v>41913</v>
      </c>
      <c r="C154" s="211"/>
      <c r="D154" s="212" t="s">
        <v>286</v>
      </c>
      <c r="E154" s="210" t="s">
        <v>263</v>
      </c>
      <c r="F154" s="213">
        <v>475</v>
      </c>
      <c r="G154" s="210" t="s">
        <v>216</v>
      </c>
      <c r="H154" s="210">
        <v>515</v>
      </c>
      <c r="I154" s="214">
        <v>600</v>
      </c>
      <c r="J154" s="307" t="s">
        <v>287</v>
      </c>
      <c r="K154" s="215">
        <f t="shared" si="30"/>
        <v>40</v>
      </c>
      <c r="L154" s="216">
        <f t="shared" si="28"/>
        <v>8.4210526315789472E-2</v>
      </c>
      <c r="M154" s="217" t="s">
        <v>265</v>
      </c>
      <c r="N154" s="218">
        <v>41939</v>
      </c>
      <c r="O154" s="186"/>
      <c r="P154" s="186"/>
      <c r="Q154" s="186"/>
      <c r="R154" s="185"/>
      <c r="S154" s="186"/>
      <c r="T154" s="186"/>
      <c r="U154" s="186"/>
      <c r="V154" s="186"/>
      <c r="W154" s="186"/>
      <c r="X154" s="186"/>
      <c r="Y154" s="186"/>
    </row>
    <row r="155" spans="1:25" s="141" customFormat="1">
      <c r="A155" s="210">
        <f t="shared" si="29"/>
        <v>9</v>
      </c>
      <c r="B155" s="211">
        <v>41913</v>
      </c>
      <c r="C155" s="211"/>
      <c r="D155" s="212" t="s">
        <v>288</v>
      </c>
      <c r="E155" s="210" t="s">
        <v>263</v>
      </c>
      <c r="F155" s="213">
        <v>86</v>
      </c>
      <c r="G155" s="210" t="s">
        <v>216</v>
      </c>
      <c r="H155" s="210">
        <v>99</v>
      </c>
      <c r="I155" s="214">
        <v>140</v>
      </c>
      <c r="J155" s="307" t="s">
        <v>289</v>
      </c>
      <c r="K155" s="215">
        <f t="shared" si="30"/>
        <v>13</v>
      </c>
      <c r="L155" s="216">
        <f t="shared" si="28"/>
        <v>0.15116279069767441</v>
      </c>
      <c r="M155" s="217" t="s">
        <v>265</v>
      </c>
      <c r="N155" s="218">
        <v>41939</v>
      </c>
      <c r="O155" s="186"/>
      <c r="P155" s="186"/>
      <c r="Q155" s="186"/>
      <c r="R155" s="185"/>
      <c r="S155" s="186"/>
      <c r="T155" s="186"/>
      <c r="U155" s="186"/>
      <c r="V155" s="186"/>
      <c r="W155" s="186"/>
      <c r="X155" s="186"/>
      <c r="Y155" s="186"/>
    </row>
    <row r="156" spans="1:25" s="141" customFormat="1">
      <c r="A156" s="210">
        <f t="shared" si="29"/>
        <v>10</v>
      </c>
      <c r="B156" s="211">
        <v>41926</v>
      </c>
      <c r="C156" s="211"/>
      <c r="D156" s="212" t="s">
        <v>290</v>
      </c>
      <c r="E156" s="210" t="s">
        <v>263</v>
      </c>
      <c r="F156" s="213">
        <v>496.6</v>
      </c>
      <c r="G156" s="210" t="s">
        <v>216</v>
      </c>
      <c r="H156" s="210">
        <v>621</v>
      </c>
      <c r="I156" s="214">
        <v>580</v>
      </c>
      <c r="J156" s="307" t="s">
        <v>277</v>
      </c>
      <c r="K156" s="215">
        <f t="shared" si="30"/>
        <v>124.39999999999998</v>
      </c>
      <c r="L156" s="216">
        <f t="shared" si="28"/>
        <v>0.25050342327829234</v>
      </c>
      <c r="M156" s="217" t="s">
        <v>265</v>
      </c>
      <c r="N156" s="218">
        <v>42605</v>
      </c>
      <c r="O156" s="186"/>
      <c r="P156" s="186"/>
      <c r="Q156" s="186"/>
      <c r="R156" s="185"/>
      <c r="S156" s="186"/>
      <c r="T156" s="186"/>
      <c r="U156" s="186"/>
      <c r="V156" s="186"/>
      <c r="W156" s="186"/>
      <c r="X156" s="186"/>
      <c r="Y156" s="186"/>
    </row>
    <row r="157" spans="1:25" s="141" customFormat="1">
      <c r="A157" s="210">
        <f t="shared" si="29"/>
        <v>11</v>
      </c>
      <c r="B157" s="211">
        <v>41926</v>
      </c>
      <c r="C157" s="211"/>
      <c r="D157" s="212" t="s">
        <v>291</v>
      </c>
      <c r="E157" s="210" t="s">
        <v>263</v>
      </c>
      <c r="F157" s="213">
        <v>2481.9</v>
      </c>
      <c r="G157" s="210" t="s">
        <v>216</v>
      </c>
      <c r="H157" s="210">
        <v>2840</v>
      </c>
      <c r="I157" s="214">
        <v>2870</v>
      </c>
      <c r="J157" s="307" t="s">
        <v>292</v>
      </c>
      <c r="K157" s="215">
        <f t="shared" si="30"/>
        <v>358.09999999999991</v>
      </c>
      <c r="L157" s="216">
        <f t="shared" si="28"/>
        <v>0.14428462065353154</v>
      </c>
      <c r="M157" s="217" t="s">
        <v>265</v>
      </c>
      <c r="N157" s="218">
        <v>42017</v>
      </c>
      <c r="O157" s="186"/>
      <c r="P157" s="186"/>
      <c r="Q157" s="186"/>
      <c r="R157" s="185"/>
      <c r="S157" s="186"/>
      <c r="T157" s="186"/>
      <c r="U157" s="186"/>
      <c r="V157" s="186"/>
      <c r="W157" s="186"/>
      <c r="X157" s="186"/>
      <c r="Y157" s="186"/>
    </row>
    <row r="158" spans="1:25" s="141" customFormat="1">
      <c r="A158" s="210">
        <f>1+A155</f>
        <v>10</v>
      </c>
      <c r="B158" s="211">
        <v>41928</v>
      </c>
      <c r="C158" s="211"/>
      <c r="D158" s="212" t="s">
        <v>293</v>
      </c>
      <c r="E158" s="210" t="s">
        <v>263</v>
      </c>
      <c r="F158" s="213">
        <v>84.5</v>
      </c>
      <c r="G158" s="210" t="s">
        <v>216</v>
      </c>
      <c r="H158" s="210">
        <v>93</v>
      </c>
      <c r="I158" s="214">
        <v>110</v>
      </c>
      <c r="J158" s="307" t="s">
        <v>294</v>
      </c>
      <c r="K158" s="215">
        <f t="shared" si="30"/>
        <v>8.5</v>
      </c>
      <c r="L158" s="216">
        <f t="shared" si="28"/>
        <v>0.10059171597633136</v>
      </c>
      <c r="M158" s="217" t="s">
        <v>265</v>
      </c>
      <c r="N158" s="218">
        <v>41939</v>
      </c>
      <c r="O158" s="186"/>
      <c r="P158" s="186"/>
      <c r="Q158" s="186"/>
      <c r="R158" s="185"/>
      <c r="S158" s="186"/>
      <c r="T158" s="186"/>
      <c r="U158" s="186"/>
      <c r="V158" s="186"/>
      <c r="W158" s="186"/>
      <c r="X158" s="186"/>
      <c r="Y158" s="186"/>
    </row>
    <row r="159" spans="1:25" s="141" customFormat="1">
      <c r="A159" s="210">
        <f t="shared" ref="A159:A177" si="31">1+A158</f>
        <v>11</v>
      </c>
      <c r="B159" s="211">
        <v>41928</v>
      </c>
      <c r="C159" s="211"/>
      <c r="D159" s="212" t="s">
        <v>295</v>
      </c>
      <c r="E159" s="210" t="s">
        <v>263</v>
      </c>
      <c r="F159" s="213">
        <v>401</v>
      </c>
      <c r="G159" s="210" t="s">
        <v>216</v>
      </c>
      <c r="H159" s="210">
        <v>428</v>
      </c>
      <c r="I159" s="214">
        <v>450</v>
      </c>
      <c r="J159" s="307" t="s">
        <v>296</v>
      </c>
      <c r="K159" s="215">
        <f t="shared" si="30"/>
        <v>27</v>
      </c>
      <c r="L159" s="216">
        <f t="shared" si="28"/>
        <v>6.7331670822942641E-2</v>
      </c>
      <c r="M159" s="217" t="s">
        <v>265</v>
      </c>
      <c r="N159" s="218">
        <v>42020</v>
      </c>
      <c r="O159" s="186"/>
      <c r="P159" s="186"/>
      <c r="Q159" s="186"/>
      <c r="R159" s="185"/>
      <c r="S159" s="186"/>
      <c r="T159" s="186"/>
      <c r="U159" s="186"/>
      <c r="V159" s="186"/>
      <c r="W159" s="186"/>
      <c r="X159" s="186"/>
      <c r="Y159" s="186"/>
    </row>
    <row r="160" spans="1:25" s="141" customFormat="1">
      <c r="A160" s="210">
        <f t="shared" si="31"/>
        <v>12</v>
      </c>
      <c r="B160" s="211">
        <v>41928</v>
      </c>
      <c r="C160" s="211"/>
      <c r="D160" s="212" t="s">
        <v>297</v>
      </c>
      <c r="E160" s="210" t="s">
        <v>263</v>
      </c>
      <c r="F160" s="213">
        <v>101</v>
      </c>
      <c r="G160" s="210" t="s">
        <v>216</v>
      </c>
      <c r="H160" s="210">
        <v>112</v>
      </c>
      <c r="I160" s="214">
        <v>120</v>
      </c>
      <c r="J160" s="307" t="s">
        <v>298</v>
      </c>
      <c r="K160" s="215">
        <f t="shared" si="30"/>
        <v>11</v>
      </c>
      <c r="L160" s="216">
        <f t="shared" si="28"/>
        <v>0.10891089108910891</v>
      </c>
      <c r="M160" s="217" t="s">
        <v>265</v>
      </c>
      <c r="N160" s="218">
        <v>41939</v>
      </c>
      <c r="O160" s="186"/>
      <c r="P160" s="186"/>
      <c r="Q160" s="186"/>
      <c r="R160" s="185"/>
      <c r="S160" s="186"/>
      <c r="T160" s="186"/>
      <c r="U160" s="186"/>
      <c r="V160" s="186"/>
      <c r="W160" s="186"/>
      <c r="X160" s="186"/>
      <c r="Y160" s="186"/>
    </row>
    <row r="161" spans="1:25" s="141" customFormat="1">
      <c r="A161" s="210">
        <f t="shared" si="31"/>
        <v>13</v>
      </c>
      <c r="B161" s="211">
        <v>41954</v>
      </c>
      <c r="C161" s="211"/>
      <c r="D161" s="212" t="s">
        <v>299</v>
      </c>
      <c r="E161" s="210" t="s">
        <v>263</v>
      </c>
      <c r="F161" s="213">
        <v>59</v>
      </c>
      <c r="G161" s="210" t="s">
        <v>216</v>
      </c>
      <c r="H161" s="210">
        <v>76</v>
      </c>
      <c r="I161" s="214">
        <v>76</v>
      </c>
      <c r="J161" s="307" t="s">
        <v>277</v>
      </c>
      <c r="K161" s="215">
        <f t="shared" si="30"/>
        <v>17</v>
      </c>
      <c r="L161" s="216">
        <f t="shared" si="28"/>
        <v>0.28813559322033899</v>
      </c>
      <c r="M161" s="217" t="s">
        <v>265</v>
      </c>
      <c r="N161" s="218">
        <v>43032</v>
      </c>
      <c r="O161" s="186"/>
      <c r="R161" s="185"/>
      <c r="S161" s="186"/>
      <c r="T161" s="186"/>
      <c r="U161" s="186"/>
      <c r="V161" s="186"/>
      <c r="W161" s="186"/>
      <c r="X161" s="186"/>
      <c r="Y161" s="186"/>
    </row>
    <row r="162" spans="1:25" s="141" customFormat="1">
      <c r="A162" s="210">
        <f t="shared" si="31"/>
        <v>14</v>
      </c>
      <c r="B162" s="211">
        <v>41954</v>
      </c>
      <c r="C162" s="211"/>
      <c r="D162" s="212" t="s">
        <v>288</v>
      </c>
      <c r="E162" s="210" t="s">
        <v>263</v>
      </c>
      <c r="F162" s="213">
        <v>99</v>
      </c>
      <c r="G162" s="210" t="s">
        <v>216</v>
      </c>
      <c r="H162" s="210">
        <v>120</v>
      </c>
      <c r="I162" s="214">
        <v>120</v>
      </c>
      <c r="J162" s="307" t="s">
        <v>300</v>
      </c>
      <c r="K162" s="215">
        <f t="shared" si="30"/>
        <v>21</v>
      </c>
      <c r="L162" s="216">
        <f t="shared" si="28"/>
        <v>0.21212121212121213</v>
      </c>
      <c r="M162" s="217" t="s">
        <v>265</v>
      </c>
      <c r="N162" s="218">
        <v>41960</v>
      </c>
      <c r="O162" s="186"/>
      <c r="P162" s="186"/>
      <c r="Q162" s="186"/>
      <c r="R162" s="185"/>
      <c r="S162" s="186"/>
      <c r="T162" s="186"/>
      <c r="U162" s="186"/>
      <c r="V162" s="186"/>
      <c r="W162" s="186"/>
      <c r="X162" s="186"/>
      <c r="Y162" s="186"/>
    </row>
    <row r="163" spans="1:25" s="141" customFormat="1">
      <c r="A163" s="210">
        <f t="shared" si="31"/>
        <v>15</v>
      </c>
      <c r="B163" s="211">
        <v>41956</v>
      </c>
      <c r="C163" s="211"/>
      <c r="D163" s="212" t="s">
        <v>301</v>
      </c>
      <c r="E163" s="210" t="s">
        <v>263</v>
      </c>
      <c r="F163" s="213">
        <v>22</v>
      </c>
      <c r="G163" s="210" t="s">
        <v>216</v>
      </c>
      <c r="H163" s="210">
        <v>33.549999999999997</v>
      </c>
      <c r="I163" s="214">
        <v>32</v>
      </c>
      <c r="J163" s="307" t="s">
        <v>302</v>
      </c>
      <c r="K163" s="215">
        <f t="shared" si="30"/>
        <v>11.549999999999997</v>
      </c>
      <c r="L163" s="216">
        <f t="shared" si="28"/>
        <v>0.52499999999999991</v>
      </c>
      <c r="M163" s="217" t="s">
        <v>265</v>
      </c>
      <c r="N163" s="218">
        <v>42188</v>
      </c>
      <c r="O163" s="186"/>
      <c r="P163" s="186"/>
      <c r="Q163" s="186"/>
      <c r="R163" s="185"/>
      <c r="S163" s="186"/>
      <c r="T163" s="186"/>
      <c r="U163" s="186"/>
      <c r="V163" s="186"/>
      <c r="W163" s="186"/>
      <c r="X163" s="186"/>
      <c r="Y163" s="186"/>
    </row>
    <row r="164" spans="1:25" s="141" customFormat="1">
      <c r="A164" s="210">
        <f t="shared" si="31"/>
        <v>16</v>
      </c>
      <c r="B164" s="211">
        <v>41976</v>
      </c>
      <c r="C164" s="211"/>
      <c r="D164" s="212" t="s">
        <v>303</v>
      </c>
      <c r="E164" s="210" t="s">
        <v>263</v>
      </c>
      <c r="F164" s="213">
        <v>440</v>
      </c>
      <c r="G164" s="210" t="s">
        <v>216</v>
      </c>
      <c r="H164" s="210">
        <v>520</v>
      </c>
      <c r="I164" s="214">
        <v>520</v>
      </c>
      <c r="J164" s="307" t="s">
        <v>304</v>
      </c>
      <c r="K164" s="215">
        <f t="shared" si="30"/>
        <v>80</v>
      </c>
      <c r="L164" s="216">
        <f t="shared" si="28"/>
        <v>0.18181818181818182</v>
      </c>
      <c r="M164" s="217" t="s">
        <v>265</v>
      </c>
      <c r="N164" s="218">
        <v>42208</v>
      </c>
      <c r="O164" s="186"/>
      <c r="P164" s="186"/>
      <c r="Q164" s="186"/>
      <c r="R164" s="185"/>
      <c r="S164" s="186"/>
      <c r="T164" s="186"/>
      <c r="U164" s="186"/>
      <c r="V164" s="186"/>
      <c r="W164" s="186"/>
      <c r="X164" s="186"/>
      <c r="Y164" s="186"/>
    </row>
    <row r="165" spans="1:25" s="141" customFormat="1">
      <c r="A165" s="210">
        <f t="shared" si="31"/>
        <v>17</v>
      </c>
      <c r="B165" s="211">
        <v>41976</v>
      </c>
      <c r="C165" s="211"/>
      <c r="D165" s="212" t="s">
        <v>305</v>
      </c>
      <c r="E165" s="210" t="s">
        <v>263</v>
      </c>
      <c r="F165" s="213">
        <v>360</v>
      </c>
      <c r="G165" s="210" t="s">
        <v>216</v>
      </c>
      <c r="H165" s="210">
        <v>427</v>
      </c>
      <c r="I165" s="214">
        <v>425</v>
      </c>
      <c r="J165" s="307" t="s">
        <v>306</v>
      </c>
      <c r="K165" s="215">
        <f t="shared" si="30"/>
        <v>67</v>
      </c>
      <c r="L165" s="216">
        <f t="shared" si="28"/>
        <v>0.18611111111111112</v>
      </c>
      <c r="M165" s="217" t="s">
        <v>265</v>
      </c>
      <c r="N165" s="218">
        <v>42058</v>
      </c>
      <c r="O165" s="186"/>
      <c r="P165" s="186"/>
      <c r="Q165" s="186"/>
      <c r="R165" s="185"/>
      <c r="S165" s="186"/>
      <c r="T165" s="186"/>
      <c r="U165" s="186"/>
      <c r="V165" s="186"/>
      <c r="W165" s="186"/>
      <c r="X165" s="186"/>
      <c r="Y165" s="186"/>
    </row>
    <row r="166" spans="1:25" s="141" customFormat="1">
      <c r="A166" s="210">
        <f t="shared" si="31"/>
        <v>18</v>
      </c>
      <c r="B166" s="211">
        <v>42012</v>
      </c>
      <c r="C166" s="211"/>
      <c r="D166" s="212" t="s">
        <v>377</v>
      </c>
      <c r="E166" s="210" t="s">
        <v>263</v>
      </c>
      <c r="F166" s="213">
        <v>360</v>
      </c>
      <c r="G166" s="210" t="s">
        <v>216</v>
      </c>
      <c r="H166" s="210">
        <v>455</v>
      </c>
      <c r="I166" s="214">
        <v>420</v>
      </c>
      <c r="J166" s="307" t="s">
        <v>307</v>
      </c>
      <c r="K166" s="215">
        <f t="shared" si="30"/>
        <v>95</v>
      </c>
      <c r="L166" s="216">
        <f t="shared" si="28"/>
        <v>0.2638888888888889</v>
      </c>
      <c r="M166" s="217" t="s">
        <v>265</v>
      </c>
      <c r="N166" s="218">
        <v>42024</v>
      </c>
      <c r="O166" s="186"/>
      <c r="P166" s="186"/>
      <c r="Q166" s="186"/>
      <c r="R166" s="185"/>
      <c r="S166" s="186"/>
      <c r="T166" s="186"/>
      <c r="U166" s="186"/>
      <c r="V166" s="186"/>
      <c r="W166" s="186"/>
      <c r="X166" s="186"/>
      <c r="Y166" s="186"/>
    </row>
    <row r="167" spans="1:25" s="141" customFormat="1">
      <c r="A167" s="210">
        <f t="shared" si="31"/>
        <v>19</v>
      </c>
      <c r="B167" s="211">
        <v>42012</v>
      </c>
      <c r="C167" s="211"/>
      <c r="D167" s="212" t="s">
        <v>2037</v>
      </c>
      <c r="E167" s="210" t="s">
        <v>263</v>
      </c>
      <c r="F167" s="213">
        <v>130</v>
      </c>
      <c r="G167" s="210"/>
      <c r="H167" s="210">
        <v>175.5</v>
      </c>
      <c r="I167" s="214">
        <v>165</v>
      </c>
      <c r="J167" s="307" t="s">
        <v>2323</v>
      </c>
      <c r="K167" s="215">
        <f t="shared" si="30"/>
        <v>45.5</v>
      </c>
      <c r="L167" s="216">
        <f t="shared" si="28"/>
        <v>0.35</v>
      </c>
      <c r="M167" s="217" t="s">
        <v>265</v>
      </c>
      <c r="N167" s="218">
        <v>43088</v>
      </c>
      <c r="O167" s="186"/>
      <c r="P167" s="186"/>
      <c r="Q167" s="186"/>
      <c r="R167" s="185"/>
      <c r="S167" s="186"/>
      <c r="T167" s="186"/>
      <c r="U167" s="186"/>
      <c r="V167" s="186"/>
      <c r="W167" s="186"/>
      <c r="X167" s="186"/>
      <c r="Y167" s="186"/>
    </row>
    <row r="168" spans="1:25" s="141" customFormat="1">
      <c r="A168" s="210">
        <f t="shared" si="31"/>
        <v>20</v>
      </c>
      <c r="B168" s="211">
        <v>42040</v>
      </c>
      <c r="C168" s="211"/>
      <c r="D168" s="212" t="s">
        <v>308</v>
      </c>
      <c r="E168" s="210" t="s">
        <v>275</v>
      </c>
      <c r="F168" s="213">
        <v>98</v>
      </c>
      <c r="G168" s="210"/>
      <c r="H168" s="210">
        <v>120</v>
      </c>
      <c r="I168" s="214">
        <v>120</v>
      </c>
      <c r="J168" s="307" t="s">
        <v>277</v>
      </c>
      <c r="K168" s="215">
        <f t="shared" si="30"/>
        <v>22</v>
      </c>
      <c r="L168" s="216">
        <f t="shared" si="28"/>
        <v>0.22448979591836735</v>
      </c>
      <c r="M168" s="217" t="s">
        <v>265</v>
      </c>
      <c r="N168" s="218">
        <v>42753</v>
      </c>
      <c r="O168" s="186"/>
      <c r="P168" s="186"/>
      <c r="Q168" s="186"/>
      <c r="R168" s="185"/>
      <c r="S168" s="186"/>
      <c r="T168" s="186"/>
      <c r="U168" s="186"/>
      <c r="V168" s="186"/>
      <c r="W168" s="186"/>
      <c r="X168" s="186"/>
      <c r="Y168" s="186"/>
    </row>
    <row r="169" spans="1:25" s="141" customFormat="1">
      <c r="A169" s="210">
        <f t="shared" si="31"/>
        <v>21</v>
      </c>
      <c r="B169" s="211">
        <v>42040</v>
      </c>
      <c r="C169" s="211"/>
      <c r="D169" s="212" t="s">
        <v>309</v>
      </c>
      <c r="E169" s="210" t="s">
        <v>275</v>
      </c>
      <c r="F169" s="213">
        <v>196</v>
      </c>
      <c r="G169" s="210"/>
      <c r="H169" s="210">
        <v>262</v>
      </c>
      <c r="I169" s="214">
        <v>255</v>
      </c>
      <c r="J169" s="307" t="s">
        <v>277</v>
      </c>
      <c r="K169" s="215">
        <f t="shared" si="30"/>
        <v>66</v>
      </c>
      <c r="L169" s="216">
        <f t="shared" si="28"/>
        <v>0.33673469387755101</v>
      </c>
      <c r="M169" s="217" t="s">
        <v>265</v>
      </c>
      <c r="N169" s="218">
        <v>42599</v>
      </c>
      <c r="O169" s="186"/>
      <c r="P169" s="186"/>
      <c r="Q169" s="186"/>
      <c r="R169" s="185"/>
      <c r="S169" s="186"/>
      <c r="T169" s="186"/>
      <c r="U169" s="186"/>
      <c r="V169" s="186"/>
      <c r="W169" s="186"/>
      <c r="X169" s="186"/>
      <c r="Y169" s="186"/>
    </row>
    <row r="170" spans="1:25" s="141" customFormat="1">
      <c r="A170" s="233">
        <f t="shared" si="31"/>
        <v>22</v>
      </c>
      <c r="B170" s="234">
        <v>42067</v>
      </c>
      <c r="C170" s="234"/>
      <c r="D170" s="235" t="s">
        <v>310</v>
      </c>
      <c r="E170" s="236" t="s">
        <v>275</v>
      </c>
      <c r="F170" s="233">
        <v>235</v>
      </c>
      <c r="G170" s="233"/>
      <c r="H170" s="237">
        <v>77</v>
      </c>
      <c r="I170" s="238" t="s">
        <v>312</v>
      </c>
      <c r="J170" s="239" t="s">
        <v>3477</v>
      </c>
      <c r="K170" s="318">
        <f t="shared" ref="K170" si="32">H170-F170</f>
        <v>-158</v>
      </c>
      <c r="L170" s="240">
        <f t="shared" si="28"/>
        <v>-0.67234042553191486</v>
      </c>
      <c r="M170" s="241" t="s">
        <v>1839</v>
      </c>
      <c r="N170" s="242">
        <v>43522</v>
      </c>
      <c r="R170" s="185"/>
      <c r="S170" s="186"/>
      <c r="T170" s="186"/>
      <c r="U170" s="186"/>
      <c r="V170" s="186"/>
      <c r="W170" s="186"/>
      <c r="X170" s="186"/>
      <c r="Y170" s="186"/>
    </row>
    <row r="171" spans="1:25" s="141" customFormat="1">
      <c r="A171" s="210">
        <f t="shared" si="31"/>
        <v>23</v>
      </c>
      <c r="B171" s="211">
        <v>42067</v>
      </c>
      <c r="C171" s="211"/>
      <c r="D171" s="212" t="s">
        <v>313</v>
      </c>
      <c r="E171" s="210" t="s">
        <v>275</v>
      </c>
      <c r="F171" s="213">
        <v>185</v>
      </c>
      <c r="G171" s="210"/>
      <c r="H171" s="210">
        <v>224</v>
      </c>
      <c r="I171" s="214" t="s">
        <v>314</v>
      </c>
      <c r="J171" s="307" t="s">
        <v>277</v>
      </c>
      <c r="K171" s="215">
        <f t="shared" si="30"/>
        <v>39</v>
      </c>
      <c r="L171" s="216">
        <f>K171/F171</f>
        <v>0.21081081081081082</v>
      </c>
      <c r="M171" s="217" t="s">
        <v>265</v>
      </c>
      <c r="N171" s="218">
        <v>42647</v>
      </c>
      <c r="O171" s="186"/>
      <c r="P171" s="186"/>
      <c r="Q171" s="186"/>
      <c r="R171" s="185"/>
      <c r="S171" s="186"/>
      <c r="T171" s="186"/>
      <c r="U171" s="186"/>
      <c r="V171" s="186"/>
      <c r="W171" s="186"/>
      <c r="X171" s="186"/>
      <c r="Y171" s="186"/>
    </row>
    <row r="172" spans="1:25" s="141" customFormat="1">
      <c r="A172" s="226">
        <f t="shared" si="31"/>
        <v>24</v>
      </c>
      <c r="B172" s="227">
        <v>42090</v>
      </c>
      <c r="C172" s="227"/>
      <c r="D172" s="228" t="s">
        <v>315</v>
      </c>
      <c r="E172" s="226" t="s">
        <v>275</v>
      </c>
      <c r="F172" s="229" t="s">
        <v>316</v>
      </c>
      <c r="G172" s="230"/>
      <c r="H172" s="230"/>
      <c r="I172" s="230">
        <v>67</v>
      </c>
      <c r="J172" s="308" t="s">
        <v>264</v>
      </c>
      <c r="K172" s="230"/>
      <c r="L172" s="226"/>
      <c r="M172" s="231"/>
      <c r="N172" s="232"/>
      <c r="O172" s="186"/>
      <c r="R172" s="185"/>
      <c r="S172" s="186"/>
      <c r="T172" s="186"/>
      <c r="U172" s="186"/>
      <c r="V172" s="186"/>
      <c r="W172" s="186"/>
      <c r="X172" s="186"/>
      <c r="Y172" s="186"/>
    </row>
    <row r="173" spans="1:25" s="141" customFormat="1">
      <c r="A173" s="210">
        <f t="shared" si="31"/>
        <v>25</v>
      </c>
      <c r="B173" s="211">
        <v>42093</v>
      </c>
      <c r="C173" s="211"/>
      <c r="D173" s="212" t="s">
        <v>317</v>
      </c>
      <c r="E173" s="210" t="s">
        <v>275</v>
      </c>
      <c r="F173" s="213">
        <v>183.5</v>
      </c>
      <c r="G173" s="210"/>
      <c r="H173" s="210">
        <v>219</v>
      </c>
      <c r="I173" s="214">
        <v>218</v>
      </c>
      <c r="J173" s="307" t="s">
        <v>318</v>
      </c>
      <c r="K173" s="215">
        <f t="shared" si="30"/>
        <v>35.5</v>
      </c>
      <c r="L173" s="216">
        <f t="shared" ref="L173:L180" si="33">K173/F173</f>
        <v>0.19346049046321526</v>
      </c>
      <c r="M173" s="217" t="s">
        <v>265</v>
      </c>
      <c r="N173" s="218">
        <v>42103</v>
      </c>
      <c r="O173" s="186"/>
      <c r="P173" s="186"/>
      <c r="Q173" s="186"/>
      <c r="R173" s="185"/>
      <c r="S173" s="186"/>
      <c r="T173" s="186"/>
      <c r="U173" s="186"/>
      <c r="V173" s="186"/>
      <c r="W173" s="186"/>
      <c r="X173" s="186"/>
      <c r="Y173" s="186"/>
    </row>
    <row r="174" spans="1:25" s="141" customFormat="1">
      <c r="A174" s="210">
        <f t="shared" si="31"/>
        <v>26</v>
      </c>
      <c r="B174" s="211">
        <v>42114</v>
      </c>
      <c r="C174" s="211"/>
      <c r="D174" s="212" t="s">
        <v>319</v>
      </c>
      <c r="E174" s="210" t="s">
        <v>275</v>
      </c>
      <c r="F174" s="213">
        <f>(227+237)/2</f>
        <v>232</v>
      </c>
      <c r="G174" s="210"/>
      <c r="H174" s="210">
        <v>298</v>
      </c>
      <c r="I174" s="214">
        <v>298</v>
      </c>
      <c r="J174" s="307" t="s">
        <v>277</v>
      </c>
      <c r="K174" s="215">
        <f t="shared" si="30"/>
        <v>66</v>
      </c>
      <c r="L174" s="216">
        <f t="shared" si="33"/>
        <v>0.28448275862068967</v>
      </c>
      <c r="M174" s="217" t="s">
        <v>265</v>
      </c>
      <c r="N174" s="218">
        <v>42823</v>
      </c>
      <c r="O174" s="186"/>
      <c r="P174" s="186"/>
      <c r="Q174" s="186"/>
      <c r="R174" s="185"/>
      <c r="S174" s="186"/>
      <c r="T174" s="186"/>
      <c r="U174" s="186"/>
      <c r="V174" s="186"/>
      <c r="W174" s="186"/>
      <c r="X174" s="186"/>
      <c r="Y174" s="186"/>
    </row>
    <row r="175" spans="1:25" s="141" customFormat="1">
      <c r="A175" s="210">
        <f t="shared" si="31"/>
        <v>27</v>
      </c>
      <c r="B175" s="211">
        <v>42128</v>
      </c>
      <c r="C175" s="211"/>
      <c r="D175" s="212" t="s">
        <v>320</v>
      </c>
      <c r="E175" s="210" t="s">
        <v>263</v>
      </c>
      <c r="F175" s="213">
        <v>385</v>
      </c>
      <c r="G175" s="210"/>
      <c r="H175" s="210">
        <f>212.5+331</f>
        <v>543.5</v>
      </c>
      <c r="I175" s="214">
        <v>510</v>
      </c>
      <c r="J175" s="307" t="s">
        <v>321</v>
      </c>
      <c r="K175" s="215">
        <f t="shared" si="30"/>
        <v>158.5</v>
      </c>
      <c r="L175" s="216">
        <f t="shared" si="33"/>
        <v>0.41168831168831171</v>
      </c>
      <c r="M175" s="217" t="s">
        <v>265</v>
      </c>
      <c r="N175" s="218">
        <v>42235</v>
      </c>
      <c r="O175" s="186"/>
      <c r="P175" s="186"/>
      <c r="Q175" s="186"/>
      <c r="R175" s="185"/>
      <c r="S175" s="186"/>
      <c r="T175" s="186"/>
      <c r="U175" s="186"/>
      <c r="V175" s="186"/>
      <c r="W175" s="186"/>
      <c r="X175" s="186"/>
      <c r="Y175" s="186"/>
    </row>
    <row r="176" spans="1:25" s="141" customFormat="1">
      <c r="A176" s="210">
        <f t="shared" si="31"/>
        <v>28</v>
      </c>
      <c r="B176" s="211">
        <v>42128</v>
      </c>
      <c r="C176" s="211"/>
      <c r="D176" s="212" t="s">
        <v>322</v>
      </c>
      <c r="E176" s="210" t="s">
        <v>263</v>
      </c>
      <c r="F176" s="213">
        <v>115.5</v>
      </c>
      <c r="G176" s="210"/>
      <c r="H176" s="210">
        <v>146</v>
      </c>
      <c r="I176" s="214">
        <v>142</v>
      </c>
      <c r="J176" s="307" t="s">
        <v>323</v>
      </c>
      <c r="K176" s="215">
        <f t="shared" si="30"/>
        <v>30.5</v>
      </c>
      <c r="L176" s="216">
        <f t="shared" si="33"/>
        <v>0.26406926406926406</v>
      </c>
      <c r="M176" s="217" t="s">
        <v>265</v>
      </c>
      <c r="N176" s="218">
        <v>42202</v>
      </c>
      <c r="O176" s="186"/>
      <c r="P176" s="186"/>
      <c r="Q176" s="186"/>
      <c r="R176" s="185"/>
      <c r="S176" s="186"/>
      <c r="T176" s="186"/>
      <c r="U176" s="186"/>
      <c r="V176" s="186"/>
      <c r="W176" s="186"/>
      <c r="X176" s="186"/>
      <c r="Y176" s="186"/>
    </row>
    <row r="177" spans="1:25" s="141" customFormat="1">
      <c r="A177" s="210">
        <f t="shared" si="31"/>
        <v>29</v>
      </c>
      <c r="B177" s="211">
        <v>42151</v>
      </c>
      <c r="C177" s="211"/>
      <c r="D177" s="212" t="s">
        <v>324</v>
      </c>
      <c r="E177" s="210" t="s">
        <v>263</v>
      </c>
      <c r="F177" s="213">
        <v>237.5</v>
      </c>
      <c r="G177" s="210"/>
      <c r="H177" s="210">
        <v>279.5</v>
      </c>
      <c r="I177" s="214">
        <v>278</v>
      </c>
      <c r="J177" s="307" t="s">
        <v>277</v>
      </c>
      <c r="K177" s="215">
        <f t="shared" si="30"/>
        <v>42</v>
      </c>
      <c r="L177" s="216">
        <f t="shared" si="33"/>
        <v>0.17684210526315788</v>
      </c>
      <c r="M177" s="217" t="s">
        <v>265</v>
      </c>
      <c r="N177" s="218">
        <v>42222</v>
      </c>
      <c r="O177" s="186"/>
      <c r="P177" s="186"/>
      <c r="Q177" s="186"/>
      <c r="R177" s="185"/>
      <c r="S177" s="186"/>
      <c r="T177" s="186"/>
      <c r="U177" s="186"/>
      <c r="V177" s="186"/>
      <c r="W177" s="186"/>
      <c r="X177" s="186"/>
      <c r="Y177" s="186"/>
    </row>
    <row r="178" spans="1:25" s="141" customFormat="1">
      <c r="A178" s="210">
        <v>30</v>
      </c>
      <c r="B178" s="211">
        <v>42174</v>
      </c>
      <c r="C178" s="211"/>
      <c r="D178" s="212" t="s">
        <v>295</v>
      </c>
      <c r="E178" s="210" t="s">
        <v>275</v>
      </c>
      <c r="F178" s="213">
        <v>340</v>
      </c>
      <c r="G178" s="210"/>
      <c r="H178" s="210">
        <v>448</v>
      </c>
      <c r="I178" s="214">
        <v>448</v>
      </c>
      <c r="J178" s="307" t="s">
        <v>277</v>
      </c>
      <c r="K178" s="215">
        <f t="shared" si="30"/>
        <v>108</v>
      </c>
      <c r="L178" s="216">
        <f t="shared" si="33"/>
        <v>0.31764705882352939</v>
      </c>
      <c r="M178" s="217" t="s">
        <v>265</v>
      </c>
      <c r="N178" s="218">
        <v>43018</v>
      </c>
      <c r="O178" s="186"/>
      <c r="P178" s="186"/>
      <c r="Q178" s="186"/>
      <c r="R178" s="185"/>
      <c r="S178" s="186"/>
      <c r="T178" s="186"/>
      <c r="U178" s="186"/>
      <c r="V178" s="186"/>
      <c r="W178" s="186"/>
      <c r="X178" s="186"/>
      <c r="Y178" s="186"/>
    </row>
    <row r="179" spans="1:25" s="141" customFormat="1">
      <c r="A179" s="210">
        <v>31</v>
      </c>
      <c r="B179" s="211">
        <v>42191</v>
      </c>
      <c r="C179" s="211"/>
      <c r="D179" s="212" t="s">
        <v>325</v>
      </c>
      <c r="E179" s="210" t="s">
        <v>275</v>
      </c>
      <c r="F179" s="213">
        <v>390</v>
      </c>
      <c r="G179" s="210"/>
      <c r="H179" s="210">
        <v>460</v>
      </c>
      <c r="I179" s="214">
        <v>460</v>
      </c>
      <c r="J179" s="307" t="s">
        <v>277</v>
      </c>
      <c r="K179" s="215">
        <f t="shared" si="30"/>
        <v>70</v>
      </c>
      <c r="L179" s="216">
        <f t="shared" si="33"/>
        <v>0.17948717948717949</v>
      </c>
      <c r="M179" s="217" t="s">
        <v>265</v>
      </c>
      <c r="N179" s="218">
        <v>42478</v>
      </c>
      <c r="O179" s="186"/>
      <c r="P179" s="186"/>
      <c r="Q179" s="186"/>
      <c r="R179" s="185"/>
      <c r="S179" s="186"/>
      <c r="T179" s="186"/>
      <c r="U179" s="186"/>
      <c r="V179" s="186"/>
      <c r="W179" s="186"/>
      <c r="X179" s="186"/>
      <c r="Y179" s="186"/>
    </row>
    <row r="180" spans="1:25" s="141" customFormat="1">
      <c r="A180" s="233">
        <v>32</v>
      </c>
      <c r="B180" s="234">
        <v>42195</v>
      </c>
      <c r="C180" s="234"/>
      <c r="D180" s="235" t="s">
        <v>326</v>
      </c>
      <c r="E180" s="236" t="s">
        <v>275</v>
      </c>
      <c r="F180" s="233">
        <v>122.5</v>
      </c>
      <c r="G180" s="233"/>
      <c r="H180" s="237">
        <v>61</v>
      </c>
      <c r="I180" s="238">
        <v>172</v>
      </c>
      <c r="J180" s="239" t="s">
        <v>2771</v>
      </c>
      <c r="K180" s="318">
        <f t="shared" si="30"/>
        <v>-61.5</v>
      </c>
      <c r="L180" s="240">
        <f t="shared" si="33"/>
        <v>-0.50204081632653064</v>
      </c>
      <c r="M180" s="241" t="s">
        <v>1839</v>
      </c>
      <c r="N180" s="242">
        <v>43333</v>
      </c>
      <c r="R180" s="185"/>
      <c r="S180" s="186"/>
      <c r="T180" s="186"/>
      <c r="U180" s="186"/>
      <c r="V180" s="186"/>
      <c r="W180" s="186"/>
      <c r="X180" s="186"/>
      <c r="Y180" s="186"/>
    </row>
    <row r="181" spans="1:25" s="141" customFormat="1">
      <c r="A181" s="210">
        <v>33</v>
      </c>
      <c r="B181" s="211">
        <v>42219</v>
      </c>
      <c r="C181" s="211"/>
      <c r="D181" s="212" t="s">
        <v>327</v>
      </c>
      <c r="E181" s="210" t="s">
        <v>275</v>
      </c>
      <c r="F181" s="213">
        <v>297.5</v>
      </c>
      <c r="G181" s="210"/>
      <c r="H181" s="210">
        <v>350</v>
      </c>
      <c r="I181" s="214">
        <v>360</v>
      </c>
      <c r="J181" s="307" t="s">
        <v>2023</v>
      </c>
      <c r="K181" s="215">
        <f t="shared" si="30"/>
        <v>52.5</v>
      </c>
      <c r="L181" s="216">
        <f t="shared" ref="L181:L190" si="34">K181/F181</f>
        <v>0.17647058823529413</v>
      </c>
      <c r="M181" s="217" t="s">
        <v>265</v>
      </c>
      <c r="N181" s="218">
        <v>42232</v>
      </c>
      <c r="O181" s="186"/>
      <c r="P181" s="186"/>
      <c r="Q181" s="186"/>
      <c r="R181" s="185"/>
      <c r="S181" s="186"/>
      <c r="T181" s="186"/>
      <c r="U181" s="186"/>
      <c r="V181" s="186"/>
      <c r="W181" s="186"/>
      <c r="X181" s="186"/>
      <c r="Y181" s="186"/>
    </row>
    <row r="182" spans="1:25" s="141" customFormat="1">
      <c r="A182" s="210">
        <v>34</v>
      </c>
      <c r="B182" s="211">
        <v>42219</v>
      </c>
      <c r="C182" s="211"/>
      <c r="D182" s="212" t="s">
        <v>328</v>
      </c>
      <c r="E182" s="210" t="s">
        <v>275</v>
      </c>
      <c r="F182" s="213">
        <v>115.5</v>
      </c>
      <c r="G182" s="210"/>
      <c r="H182" s="210">
        <v>149</v>
      </c>
      <c r="I182" s="214">
        <v>140</v>
      </c>
      <c r="J182" s="305" t="s">
        <v>2333</v>
      </c>
      <c r="K182" s="215">
        <f t="shared" si="30"/>
        <v>33.5</v>
      </c>
      <c r="L182" s="216">
        <f t="shared" si="34"/>
        <v>0.29004329004329005</v>
      </c>
      <c r="M182" s="217" t="s">
        <v>265</v>
      </c>
      <c r="N182" s="218">
        <v>42740</v>
      </c>
      <c r="O182" s="186"/>
      <c r="R182" s="185"/>
      <c r="S182" s="186"/>
      <c r="T182" s="186"/>
      <c r="U182" s="186"/>
      <c r="V182" s="186"/>
      <c r="W182" s="186"/>
      <c r="X182" s="186"/>
      <c r="Y182" s="186"/>
    </row>
    <row r="183" spans="1:25" s="141" customFormat="1">
      <c r="A183" s="210">
        <v>35</v>
      </c>
      <c r="B183" s="211">
        <v>42251</v>
      </c>
      <c r="C183" s="211"/>
      <c r="D183" s="212" t="s">
        <v>324</v>
      </c>
      <c r="E183" s="210" t="s">
        <v>275</v>
      </c>
      <c r="F183" s="213">
        <v>226</v>
      </c>
      <c r="G183" s="210"/>
      <c r="H183" s="210">
        <v>292</v>
      </c>
      <c r="I183" s="214">
        <v>292</v>
      </c>
      <c r="J183" s="307" t="s">
        <v>329</v>
      </c>
      <c r="K183" s="215">
        <f t="shared" si="30"/>
        <v>66</v>
      </c>
      <c r="L183" s="216">
        <f t="shared" si="34"/>
        <v>0.29203539823008851</v>
      </c>
      <c r="M183" s="217" t="s">
        <v>265</v>
      </c>
      <c r="N183" s="218">
        <v>42286</v>
      </c>
      <c r="O183" s="186"/>
      <c r="P183" s="186"/>
      <c r="Q183" s="186"/>
      <c r="R183" s="185"/>
      <c r="S183" s="186"/>
      <c r="T183" s="186"/>
      <c r="U183" s="186"/>
      <c r="V183" s="186"/>
      <c r="W183" s="186"/>
      <c r="X183" s="186"/>
      <c r="Y183" s="186"/>
    </row>
    <row r="184" spans="1:25" s="141" customFormat="1">
      <c r="A184" s="210">
        <v>36</v>
      </c>
      <c r="B184" s="211">
        <v>42254</v>
      </c>
      <c r="C184" s="211"/>
      <c r="D184" s="212" t="s">
        <v>319</v>
      </c>
      <c r="E184" s="210" t="s">
        <v>275</v>
      </c>
      <c r="F184" s="213">
        <v>232.5</v>
      </c>
      <c r="G184" s="210"/>
      <c r="H184" s="210">
        <v>312.5</v>
      </c>
      <c r="I184" s="214">
        <v>310</v>
      </c>
      <c r="J184" s="307" t="s">
        <v>277</v>
      </c>
      <c r="K184" s="215">
        <f t="shared" si="30"/>
        <v>80</v>
      </c>
      <c r="L184" s="216">
        <f t="shared" si="34"/>
        <v>0.34408602150537637</v>
      </c>
      <c r="M184" s="217" t="s">
        <v>265</v>
      </c>
      <c r="N184" s="218">
        <v>42823</v>
      </c>
      <c r="O184" s="186"/>
      <c r="P184" s="186"/>
      <c r="Q184" s="186"/>
      <c r="R184" s="185"/>
      <c r="S184" s="186"/>
      <c r="T184" s="186"/>
      <c r="U184" s="186"/>
      <c r="V184" s="186"/>
      <c r="W184" s="186"/>
      <c r="X184" s="186"/>
      <c r="Y184" s="186"/>
    </row>
    <row r="185" spans="1:25" s="141" customFormat="1">
      <c r="A185" s="210">
        <v>37</v>
      </c>
      <c r="B185" s="211">
        <v>42268</v>
      </c>
      <c r="C185" s="211"/>
      <c r="D185" s="212" t="s">
        <v>330</v>
      </c>
      <c r="E185" s="210" t="s">
        <v>275</v>
      </c>
      <c r="F185" s="213">
        <v>196.5</v>
      </c>
      <c r="G185" s="210"/>
      <c r="H185" s="210">
        <v>238</v>
      </c>
      <c r="I185" s="214">
        <v>238</v>
      </c>
      <c r="J185" s="307" t="s">
        <v>329</v>
      </c>
      <c r="K185" s="215">
        <f t="shared" si="30"/>
        <v>41.5</v>
      </c>
      <c r="L185" s="216">
        <f t="shared" si="34"/>
        <v>0.21119592875318066</v>
      </c>
      <c r="M185" s="217" t="s">
        <v>265</v>
      </c>
      <c r="N185" s="218">
        <v>42291</v>
      </c>
      <c r="O185" s="186"/>
      <c r="P185" s="186"/>
      <c r="Q185" s="186"/>
      <c r="R185" s="185"/>
      <c r="S185" s="186"/>
      <c r="T185" s="186"/>
      <c r="U185" s="186"/>
      <c r="V185" s="186"/>
      <c r="W185" s="186"/>
      <c r="X185" s="186"/>
      <c r="Y185" s="186"/>
    </row>
    <row r="186" spans="1:25" s="141" customFormat="1">
      <c r="A186" s="210">
        <v>38</v>
      </c>
      <c r="B186" s="211">
        <v>42271</v>
      </c>
      <c r="C186" s="211"/>
      <c r="D186" s="212" t="s">
        <v>274</v>
      </c>
      <c r="E186" s="210" t="s">
        <v>275</v>
      </c>
      <c r="F186" s="213">
        <v>65</v>
      </c>
      <c r="G186" s="210"/>
      <c r="H186" s="210">
        <v>82</v>
      </c>
      <c r="I186" s="214">
        <v>82</v>
      </c>
      <c r="J186" s="307" t="s">
        <v>329</v>
      </c>
      <c r="K186" s="215">
        <f t="shared" si="30"/>
        <v>17</v>
      </c>
      <c r="L186" s="216">
        <f t="shared" si="34"/>
        <v>0.26153846153846155</v>
      </c>
      <c r="M186" s="217" t="s">
        <v>265</v>
      </c>
      <c r="N186" s="218">
        <v>42578</v>
      </c>
      <c r="O186" s="186"/>
      <c r="P186" s="186"/>
      <c r="Q186" s="186"/>
      <c r="R186" s="185"/>
      <c r="S186" s="186"/>
      <c r="T186" s="186"/>
      <c r="U186" s="186"/>
      <c r="V186" s="186"/>
      <c r="W186" s="186"/>
      <c r="X186" s="186"/>
      <c r="Y186" s="186"/>
    </row>
    <row r="187" spans="1:25" s="141" customFormat="1">
      <c r="A187" s="210">
        <v>39</v>
      </c>
      <c r="B187" s="211">
        <v>42291</v>
      </c>
      <c r="C187" s="211"/>
      <c r="D187" s="212" t="s">
        <v>331</v>
      </c>
      <c r="E187" s="210" t="s">
        <v>275</v>
      </c>
      <c r="F187" s="213">
        <v>144</v>
      </c>
      <c r="G187" s="210"/>
      <c r="H187" s="210">
        <v>182.5</v>
      </c>
      <c r="I187" s="214">
        <v>181</v>
      </c>
      <c r="J187" s="307" t="s">
        <v>329</v>
      </c>
      <c r="K187" s="215">
        <f t="shared" si="30"/>
        <v>38.5</v>
      </c>
      <c r="L187" s="216">
        <f t="shared" si="34"/>
        <v>0.2673611111111111</v>
      </c>
      <c r="M187" s="217" t="s">
        <v>265</v>
      </c>
      <c r="N187" s="218">
        <v>42817</v>
      </c>
      <c r="O187" s="186"/>
      <c r="P187" s="186"/>
      <c r="Q187" s="186"/>
      <c r="R187" s="185"/>
      <c r="S187" s="186"/>
      <c r="T187" s="186"/>
      <c r="U187" s="186"/>
      <c r="V187" s="186"/>
      <c r="W187" s="186"/>
      <c r="X187" s="186"/>
      <c r="Y187" s="186"/>
    </row>
    <row r="188" spans="1:25" s="141" customFormat="1">
      <c r="A188" s="210">
        <v>40</v>
      </c>
      <c r="B188" s="211">
        <v>42291</v>
      </c>
      <c r="C188" s="211"/>
      <c r="D188" s="212" t="s">
        <v>332</v>
      </c>
      <c r="E188" s="210" t="s">
        <v>275</v>
      </c>
      <c r="F188" s="213">
        <v>264</v>
      </c>
      <c r="G188" s="210"/>
      <c r="H188" s="210">
        <v>311</v>
      </c>
      <c r="I188" s="214">
        <v>311</v>
      </c>
      <c r="J188" s="307" t="s">
        <v>329</v>
      </c>
      <c r="K188" s="215">
        <f t="shared" si="30"/>
        <v>47</v>
      </c>
      <c r="L188" s="216">
        <f t="shared" si="34"/>
        <v>0.17803030303030304</v>
      </c>
      <c r="M188" s="217" t="s">
        <v>265</v>
      </c>
      <c r="N188" s="218">
        <v>42604</v>
      </c>
      <c r="O188" s="186"/>
      <c r="P188" s="186"/>
      <c r="Q188" s="186"/>
      <c r="R188" s="185"/>
      <c r="S188" s="186"/>
      <c r="T188" s="186"/>
      <c r="U188" s="186"/>
      <c r="V188" s="186"/>
      <c r="W188" s="186"/>
      <c r="X188" s="186"/>
      <c r="Y188" s="186"/>
    </row>
    <row r="189" spans="1:25" s="141" customFormat="1">
      <c r="A189" s="210">
        <v>41</v>
      </c>
      <c r="B189" s="211">
        <v>42318</v>
      </c>
      <c r="C189" s="211"/>
      <c r="D189" s="212" t="s">
        <v>343</v>
      </c>
      <c r="E189" s="210" t="s">
        <v>263</v>
      </c>
      <c r="F189" s="213">
        <v>549.5</v>
      </c>
      <c r="G189" s="210"/>
      <c r="H189" s="210">
        <v>630</v>
      </c>
      <c r="I189" s="214">
        <v>630</v>
      </c>
      <c r="J189" s="307" t="s">
        <v>329</v>
      </c>
      <c r="K189" s="215">
        <f t="shared" si="30"/>
        <v>80.5</v>
      </c>
      <c r="L189" s="216">
        <f t="shared" si="34"/>
        <v>0.1464968152866242</v>
      </c>
      <c r="M189" s="217" t="s">
        <v>265</v>
      </c>
      <c r="N189" s="218">
        <v>42419</v>
      </c>
      <c r="O189" s="186"/>
      <c r="P189" s="186"/>
      <c r="Q189" s="186"/>
      <c r="R189" s="185"/>
      <c r="S189" s="186"/>
      <c r="T189" s="186"/>
      <c r="U189" s="186"/>
      <c r="V189" s="186"/>
      <c r="W189" s="186"/>
      <c r="X189" s="186"/>
      <c r="Y189" s="186"/>
    </row>
    <row r="190" spans="1:25" s="141" customFormat="1">
      <c r="A190" s="210">
        <v>42</v>
      </c>
      <c r="B190" s="211">
        <v>42342</v>
      </c>
      <c r="C190" s="211"/>
      <c r="D190" s="212" t="s">
        <v>333</v>
      </c>
      <c r="E190" s="210" t="s">
        <v>275</v>
      </c>
      <c r="F190" s="213">
        <v>1027.5</v>
      </c>
      <c r="G190" s="210"/>
      <c r="H190" s="210">
        <v>1315</v>
      </c>
      <c r="I190" s="214">
        <v>1250</v>
      </c>
      <c r="J190" s="307" t="s">
        <v>329</v>
      </c>
      <c r="K190" s="215">
        <f t="shared" ref="K190" si="35">H190-F190</f>
        <v>287.5</v>
      </c>
      <c r="L190" s="216">
        <f t="shared" si="34"/>
        <v>0.27980535279805352</v>
      </c>
      <c r="M190" s="217" t="s">
        <v>265</v>
      </c>
      <c r="N190" s="218">
        <v>43244</v>
      </c>
      <c r="O190" s="186"/>
      <c r="P190" s="186"/>
      <c r="Q190" s="186"/>
      <c r="R190" s="185"/>
      <c r="S190" s="186"/>
      <c r="T190" s="186"/>
      <c r="U190" s="186"/>
      <c r="V190" s="186"/>
      <c r="W190" s="186"/>
      <c r="X190" s="186"/>
      <c r="Y190" s="186"/>
    </row>
    <row r="191" spans="1:25" s="141" customFormat="1">
      <c r="A191" s="210">
        <v>43</v>
      </c>
      <c r="B191" s="211">
        <v>42367</v>
      </c>
      <c r="C191" s="211"/>
      <c r="D191" s="212" t="s">
        <v>338</v>
      </c>
      <c r="E191" s="210" t="s">
        <v>275</v>
      </c>
      <c r="F191" s="213">
        <v>465</v>
      </c>
      <c r="G191" s="210"/>
      <c r="H191" s="210">
        <v>540</v>
      </c>
      <c r="I191" s="214">
        <v>540</v>
      </c>
      <c r="J191" s="307" t="s">
        <v>329</v>
      </c>
      <c r="K191" s="215">
        <f t="shared" si="30"/>
        <v>75</v>
      </c>
      <c r="L191" s="216">
        <f t="shared" ref="L191:L196" si="36">K191/F191</f>
        <v>0.16129032258064516</v>
      </c>
      <c r="M191" s="217" t="s">
        <v>265</v>
      </c>
      <c r="N191" s="218">
        <v>42530</v>
      </c>
      <c r="O191" s="186"/>
      <c r="P191" s="186"/>
      <c r="Q191" s="186"/>
      <c r="R191" s="185"/>
      <c r="S191" s="186"/>
      <c r="T191" s="186"/>
      <c r="U191" s="186"/>
      <c r="V191" s="186"/>
      <c r="W191" s="186"/>
      <c r="X191" s="186"/>
      <c r="Y191" s="186"/>
    </row>
    <row r="192" spans="1:25" s="141" customFormat="1">
      <c r="A192" s="210">
        <v>44</v>
      </c>
      <c r="B192" s="211">
        <v>42380</v>
      </c>
      <c r="C192" s="211"/>
      <c r="D192" s="212" t="s">
        <v>308</v>
      </c>
      <c r="E192" s="210" t="s">
        <v>263</v>
      </c>
      <c r="F192" s="213">
        <v>81</v>
      </c>
      <c r="G192" s="210"/>
      <c r="H192" s="210">
        <v>110</v>
      </c>
      <c r="I192" s="214">
        <v>110</v>
      </c>
      <c r="J192" s="307" t="s">
        <v>329</v>
      </c>
      <c r="K192" s="215">
        <f t="shared" si="30"/>
        <v>29</v>
      </c>
      <c r="L192" s="216">
        <f t="shared" si="36"/>
        <v>0.35802469135802467</v>
      </c>
      <c r="M192" s="217" t="s">
        <v>265</v>
      </c>
      <c r="N192" s="218">
        <v>42745</v>
      </c>
      <c r="O192" s="186"/>
      <c r="P192" s="186"/>
      <c r="Q192" s="186"/>
      <c r="R192" s="185"/>
      <c r="S192" s="186"/>
      <c r="T192" s="186"/>
      <c r="U192" s="186"/>
      <c r="V192" s="186"/>
      <c r="W192" s="186"/>
      <c r="X192" s="186"/>
      <c r="Y192" s="186"/>
    </row>
    <row r="193" spans="1:25" s="141" customFormat="1">
      <c r="A193" s="210">
        <v>45</v>
      </c>
      <c r="B193" s="211">
        <v>42382</v>
      </c>
      <c r="C193" s="211"/>
      <c r="D193" s="212" t="s">
        <v>341</v>
      </c>
      <c r="E193" s="210" t="s">
        <v>263</v>
      </c>
      <c r="F193" s="213">
        <v>417.5</v>
      </c>
      <c r="G193" s="210"/>
      <c r="H193" s="210">
        <v>547</v>
      </c>
      <c r="I193" s="214">
        <v>535</v>
      </c>
      <c r="J193" s="307" t="s">
        <v>329</v>
      </c>
      <c r="K193" s="215">
        <f t="shared" si="30"/>
        <v>129.5</v>
      </c>
      <c r="L193" s="216">
        <f t="shared" si="36"/>
        <v>0.31017964071856285</v>
      </c>
      <c r="M193" s="217" t="s">
        <v>265</v>
      </c>
      <c r="N193" s="218">
        <v>42578</v>
      </c>
      <c r="O193" s="186"/>
      <c r="P193" s="186"/>
      <c r="Q193" s="186"/>
      <c r="R193" s="185"/>
      <c r="S193" s="186"/>
      <c r="T193" s="186"/>
      <c r="U193" s="186"/>
      <c r="V193" s="186"/>
      <c r="W193" s="186"/>
      <c r="X193" s="186"/>
      <c r="Y193" s="186"/>
    </row>
    <row r="194" spans="1:25" s="141" customFormat="1">
      <c r="A194" s="210">
        <v>46</v>
      </c>
      <c r="B194" s="211">
        <v>42408</v>
      </c>
      <c r="C194" s="211"/>
      <c r="D194" s="212" t="s">
        <v>342</v>
      </c>
      <c r="E194" s="210" t="s">
        <v>275</v>
      </c>
      <c r="F194" s="213">
        <v>650</v>
      </c>
      <c r="G194" s="210"/>
      <c r="H194" s="210">
        <v>800</v>
      </c>
      <c r="I194" s="214">
        <v>800</v>
      </c>
      <c r="J194" s="307" t="s">
        <v>329</v>
      </c>
      <c r="K194" s="215">
        <f t="shared" si="30"/>
        <v>150</v>
      </c>
      <c r="L194" s="216">
        <f t="shared" si="36"/>
        <v>0.23076923076923078</v>
      </c>
      <c r="M194" s="217" t="s">
        <v>265</v>
      </c>
      <c r="N194" s="218">
        <v>43154</v>
      </c>
      <c r="O194" s="186"/>
      <c r="P194" s="186"/>
      <c r="Q194" s="186"/>
      <c r="R194" s="185"/>
      <c r="S194" s="186"/>
      <c r="T194" s="186"/>
      <c r="U194" s="186"/>
      <c r="V194" s="186"/>
      <c r="W194" s="186"/>
      <c r="X194" s="186"/>
      <c r="Y194" s="186"/>
    </row>
    <row r="195" spans="1:25" s="141" customFormat="1">
      <c r="A195" s="210">
        <v>47</v>
      </c>
      <c r="B195" s="211">
        <v>42433</v>
      </c>
      <c r="C195" s="211"/>
      <c r="D195" s="212" t="s">
        <v>160</v>
      </c>
      <c r="E195" s="210" t="s">
        <v>275</v>
      </c>
      <c r="F195" s="213">
        <v>437.5</v>
      </c>
      <c r="G195" s="210"/>
      <c r="H195" s="210">
        <v>504.5</v>
      </c>
      <c r="I195" s="214">
        <v>522</v>
      </c>
      <c r="J195" s="307" t="s">
        <v>357</v>
      </c>
      <c r="K195" s="215">
        <f t="shared" si="30"/>
        <v>67</v>
      </c>
      <c r="L195" s="216">
        <f t="shared" si="36"/>
        <v>0.15314285714285714</v>
      </c>
      <c r="M195" s="217" t="s">
        <v>265</v>
      </c>
      <c r="N195" s="218">
        <v>42480</v>
      </c>
      <c r="O195" s="186"/>
      <c r="P195" s="186"/>
      <c r="Q195" s="186"/>
      <c r="R195" s="185"/>
      <c r="S195" s="186"/>
      <c r="T195" s="186"/>
      <c r="U195" s="186"/>
      <c r="V195" s="186"/>
      <c r="W195" s="186"/>
      <c r="X195" s="186"/>
      <c r="Y195" s="186"/>
    </row>
    <row r="196" spans="1:25" s="141" customFormat="1">
      <c r="A196" s="210">
        <v>48</v>
      </c>
      <c r="B196" s="211">
        <v>42438</v>
      </c>
      <c r="C196" s="211"/>
      <c r="D196" s="212" t="s">
        <v>350</v>
      </c>
      <c r="E196" s="210" t="s">
        <v>275</v>
      </c>
      <c r="F196" s="213">
        <v>189.5</v>
      </c>
      <c r="G196" s="210"/>
      <c r="H196" s="210">
        <v>218</v>
      </c>
      <c r="I196" s="214">
        <v>218</v>
      </c>
      <c r="J196" s="307" t="s">
        <v>329</v>
      </c>
      <c r="K196" s="215">
        <f t="shared" si="30"/>
        <v>28.5</v>
      </c>
      <c r="L196" s="216">
        <f t="shared" si="36"/>
        <v>0.15039577836411611</v>
      </c>
      <c r="M196" s="217" t="s">
        <v>265</v>
      </c>
      <c r="N196" s="218">
        <v>43034</v>
      </c>
      <c r="O196" s="186"/>
      <c r="R196" s="185"/>
      <c r="S196" s="186"/>
      <c r="T196" s="186"/>
      <c r="U196" s="186"/>
      <c r="V196" s="186"/>
      <c r="W196" s="186"/>
      <c r="X196" s="186"/>
      <c r="Y196" s="186"/>
    </row>
    <row r="197" spans="1:25" s="141" customFormat="1">
      <c r="A197" s="226">
        <v>49</v>
      </c>
      <c r="B197" s="227">
        <v>42471</v>
      </c>
      <c r="C197" s="227"/>
      <c r="D197" s="228" t="s">
        <v>352</v>
      </c>
      <c r="E197" s="226" t="s">
        <v>275</v>
      </c>
      <c r="F197" s="229" t="s">
        <v>353</v>
      </c>
      <c r="G197" s="230"/>
      <c r="H197" s="230"/>
      <c r="I197" s="230">
        <v>60</v>
      </c>
      <c r="J197" s="308" t="s">
        <v>264</v>
      </c>
      <c r="K197" s="230"/>
      <c r="L197" s="226"/>
      <c r="M197" s="231"/>
      <c r="N197" s="232"/>
      <c r="O197" s="186"/>
      <c r="R197" s="185"/>
      <c r="S197" s="186"/>
      <c r="T197" s="186"/>
      <c r="U197" s="186"/>
      <c r="V197" s="186"/>
      <c r="W197" s="186"/>
      <c r="X197" s="186"/>
      <c r="Y197" s="186"/>
    </row>
    <row r="198" spans="1:25" s="141" customFormat="1">
      <c r="A198" s="210">
        <v>50</v>
      </c>
      <c r="B198" s="211">
        <v>42472</v>
      </c>
      <c r="C198" s="211"/>
      <c r="D198" s="212" t="s">
        <v>362</v>
      </c>
      <c r="E198" s="210" t="s">
        <v>275</v>
      </c>
      <c r="F198" s="213">
        <v>93</v>
      </c>
      <c r="G198" s="210"/>
      <c r="H198" s="210">
        <v>149</v>
      </c>
      <c r="I198" s="214">
        <v>140</v>
      </c>
      <c r="J198" s="305" t="s">
        <v>2334</v>
      </c>
      <c r="K198" s="215">
        <f t="shared" si="30"/>
        <v>56</v>
      </c>
      <c r="L198" s="216">
        <f t="shared" ref="L198:L203" si="37">K198/F198</f>
        <v>0.60215053763440862</v>
      </c>
      <c r="M198" s="217" t="s">
        <v>265</v>
      </c>
      <c r="N198" s="218">
        <v>42740</v>
      </c>
      <c r="O198" s="186"/>
      <c r="P198" s="186"/>
      <c r="Q198" s="186"/>
      <c r="R198" s="185"/>
      <c r="S198" s="186"/>
      <c r="T198" s="186"/>
      <c r="U198" s="186"/>
      <c r="V198" s="186"/>
      <c r="W198" s="186"/>
      <c r="X198" s="186"/>
      <c r="Y198" s="186"/>
    </row>
    <row r="199" spans="1:25" s="141" customFormat="1">
      <c r="A199" s="210">
        <v>51</v>
      </c>
      <c r="B199" s="211">
        <v>42472</v>
      </c>
      <c r="C199" s="211"/>
      <c r="D199" s="212" t="s">
        <v>354</v>
      </c>
      <c r="E199" s="210" t="s">
        <v>275</v>
      </c>
      <c r="F199" s="213">
        <v>130</v>
      </c>
      <c r="G199" s="210"/>
      <c r="H199" s="210">
        <v>150</v>
      </c>
      <c r="I199" s="214" t="s">
        <v>355</v>
      </c>
      <c r="J199" s="307" t="s">
        <v>329</v>
      </c>
      <c r="K199" s="215">
        <f t="shared" si="30"/>
        <v>20</v>
      </c>
      <c r="L199" s="216">
        <f t="shared" si="37"/>
        <v>0.15384615384615385</v>
      </c>
      <c r="M199" s="217" t="s">
        <v>265</v>
      </c>
      <c r="N199" s="218">
        <v>42564</v>
      </c>
      <c r="O199" s="186"/>
      <c r="P199" s="186"/>
      <c r="Q199" s="186"/>
      <c r="R199" s="185"/>
      <c r="S199" s="186"/>
      <c r="T199" s="186"/>
      <c r="U199" s="186"/>
      <c r="V199" s="186"/>
      <c r="W199" s="186"/>
      <c r="X199" s="186"/>
      <c r="Y199" s="186"/>
    </row>
    <row r="200" spans="1:25" s="141" customFormat="1">
      <c r="A200" s="210">
        <v>52</v>
      </c>
      <c r="B200" s="211">
        <v>42473</v>
      </c>
      <c r="C200" s="211"/>
      <c r="D200" s="212" t="s">
        <v>231</v>
      </c>
      <c r="E200" s="210" t="s">
        <v>275</v>
      </c>
      <c r="F200" s="213">
        <v>196</v>
      </c>
      <c r="G200" s="210"/>
      <c r="H200" s="210">
        <v>299</v>
      </c>
      <c r="I200" s="214">
        <v>299</v>
      </c>
      <c r="J200" s="307" t="s">
        <v>329</v>
      </c>
      <c r="K200" s="215">
        <f t="shared" si="30"/>
        <v>103</v>
      </c>
      <c r="L200" s="216">
        <f t="shared" si="37"/>
        <v>0.52551020408163263</v>
      </c>
      <c r="M200" s="217" t="s">
        <v>265</v>
      </c>
      <c r="N200" s="218">
        <v>42620</v>
      </c>
      <c r="O200" s="186"/>
      <c r="P200" s="186"/>
      <c r="Q200" s="186"/>
      <c r="R200" s="185"/>
      <c r="S200" s="186"/>
      <c r="T200" s="186"/>
      <c r="U200" s="186"/>
      <c r="V200" s="186"/>
      <c r="W200" s="186"/>
      <c r="X200" s="186"/>
      <c r="Y200" s="186"/>
    </row>
    <row r="201" spans="1:25" s="141" customFormat="1">
      <c r="A201" s="210">
        <v>53</v>
      </c>
      <c r="B201" s="211">
        <v>42473</v>
      </c>
      <c r="C201" s="211"/>
      <c r="D201" s="212" t="s">
        <v>356</v>
      </c>
      <c r="E201" s="210" t="s">
        <v>275</v>
      </c>
      <c r="F201" s="213">
        <v>88</v>
      </c>
      <c r="G201" s="210"/>
      <c r="H201" s="210">
        <v>103</v>
      </c>
      <c r="I201" s="214">
        <v>103</v>
      </c>
      <c r="J201" s="307" t="s">
        <v>329</v>
      </c>
      <c r="K201" s="215">
        <f t="shared" si="30"/>
        <v>15</v>
      </c>
      <c r="L201" s="216">
        <f t="shared" si="37"/>
        <v>0.17045454545454544</v>
      </c>
      <c r="M201" s="217" t="s">
        <v>265</v>
      </c>
      <c r="N201" s="218">
        <v>42530</v>
      </c>
      <c r="O201" s="186"/>
      <c r="P201" s="186"/>
      <c r="Q201" s="186"/>
      <c r="R201" s="185"/>
      <c r="S201" s="186"/>
      <c r="T201" s="186"/>
      <c r="U201" s="186"/>
      <c r="V201" s="186"/>
      <c r="W201" s="186"/>
      <c r="X201" s="186"/>
      <c r="Y201" s="186"/>
    </row>
    <row r="202" spans="1:25" s="141" customFormat="1">
      <c r="A202" s="210">
        <v>54</v>
      </c>
      <c r="B202" s="211">
        <v>42492</v>
      </c>
      <c r="C202" s="211"/>
      <c r="D202" s="212" t="s">
        <v>361</v>
      </c>
      <c r="E202" s="210" t="s">
        <v>275</v>
      </c>
      <c r="F202" s="213">
        <v>127.5</v>
      </c>
      <c r="G202" s="210"/>
      <c r="H202" s="210">
        <v>148</v>
      </c>
      <c r="I202" s="214" t="s">
        <v>360</v>
      </c>
      <c r="J202" s="307" t="s">
        <v>329</v>
      </c>
      <c r="K202" s="215">
        <f t="shared" si="30"/>
        <v>20.5</v>
      </c>
      <c r="L202" s="216">
        <f t="shared" si="37"/>
        <v>0.16078431372549021</v>
      </c>
      <c r="M202" s="217" t="s">
        <v>265</v>
      </c>
      <c r="N202" s="218">
        <v>42564</v>
      </c>
      <c r="O202" s="186"/>
      <c r="P202" s="186"/>
      <c r="Q202" s="186"/>
      <c r="R202" s="185"/>
      <c r="S202" s="186"/>
      <c r="T202" s="186"/>
      <c r="U202" s="186"/>
      <c r="V202" s="186"/>
      <c r="W202" s="186"/>
      <c r="X202" s="186"/>
      <c r="Y202" s="186"/>
    </row>
    <row r="203" spans="1:25" s="141" customFormat="1">
      <c r="A203" s="210">
        <v>55</v>
      </c>
      <c r="B203" s="211">
        <v>42493</v>
      </c>
      <c r="C203" s="211"/>
      <c r="D203" s="212" t="s">
        <v>363</v>
      </c>
      <c r="E203" s="210" t="s">
        <v>275</v>
      </c>
      <c r="F203" s="213">
        <v>675</v>
      </c>
      <c r="G203" s="210"/>
      <c r="H203" s="210">
        <v>815</v>
      </c>
      <c r="I203" s="214" t="s">
        <v>364</v>
      </c>
      <c r="J203" s="307" t="s">
        <v>329</v>
      </c>
      <c r="K203" s="215">
        <f t="shared" si="30"/>
        <v>140</v>
      </c>
      <c r="L203" s="216">
        <f t="shared" si="37"/>
        <v>0.2074074074074074</v>
      </c>
      <c r="M203" s="217" t="s">
        <v>265</v>
      </c>
      <c r="N203" s="218">
        <v>43154</v>
      </c>
      <c r="O203" s="186"/>
      <c r="R203" s="185"/>
      <c r="S203" s="186"/>
      <c r="T203" s="186"/>
      <c r="U203" s="186"/>
      <c r="V203" s="186"/>
      <c r="W203" s="186"/>
      <c r="X203" s="186"/>
      <c r="Y203" s="186"/>
    </row>
    <row r="204" spans="1:25" s="141" customFormat="1">
      <c r="A204" s="226">
        <v>56</v>
      </c>
      <c r="B204" s="227">
        <v>42522</v>
      </c>
      <c r="C204" s="227"/>
      <c r="D204" s="228" t="s">
        <v>368</v>
      </c>
      <c r="E204" s="226" t="s">
        <v>275</v>
      </c>
      <c r="F204" s="229" t="s">
        <v>369</v>
      </c>
      <c r="G204" s="230"/>
      <c r="H204" s="230"/>
      <c r="I204" s="230" t="s">
        <v>370</v>
      </c>
      <c r="J204" s="308" t="s">
        <v>264</v>
      </c>
      <c r="K204" s="230"/>
      <c r="L204" s="226"/>
      <c r="M204" s="231"/>
      <c r="N204" s="232"/>
      <c r="O204" s="186"/>
      <c r="R204" s="185"/>
      <c r="S204" s="186"/>
      <c r="T204" s="186"/>
      <c r="U204" s="186"/>
      <c r="V204" s="186"/>
      <c r="W204" s="186"/>
      <c r="X204" s="186"/>
      <c r="Y204" s="186"/>
    </row>
    <row r="205" spans="1:25" s="141" customFormat="1">
      <c r="A205" s="210">
        <v>57</v>
      </c>
      <c r="B205" s="211">
        <v>42527</v>
      </c>
      <c r="C205" s="211"/>
      <c r="D205" s="212" t="s">
        <v>374</v>
      </c>
      <c r="E205" s="210" t="s">
        <v>275</v>
      </c>
      <c r="F205" s="213">
        <v>110</v>
      </c>
      <c r="G205" s="210"/>
      <c r="H205" s="210">
        <v>126.5</v>
      </c>
      <c r="I205" s="214">
        <v>125</v>
      </c>
      <c r="J205" s="307" t="s">
        <v>283</v>
      </c>
      <c r="K205" s="215">
        <f t="shared" si="30"/>
        <v>16.5</v>
      </c>
      <c r="L205" s="216">
        <f>K205/F205</f>
        <v>0.15</v>
      </c>
      <c r="M205" s="217" t="s">
        <v>265</v>
      </c>
      <c r="N205" s="218">
        <v>42552</v>
      </c>
      <c r="O205" s="186"/>
      <c r="P205" s="186"/>
      <c r="Q205" s="186"/>
      <c r="R205" s="185"/>
      <c r="S205" s="186"/>
      <c r="T205" s="186"/>
      <c r="U205" s="186"/>
      <c r="V205" s="186"/>
      <c r="W205" s="186"/>
      <c r="X205" s="186"/>
      <c r="Y205" s="186"/>
    </row>
    <row r="206" spans="1:25" s="141" customFormat="1">
      <c r="A206" s="210">
        <v>58</v>
      </c>
      <c r="B206" s="211">
        <v>42538</v>
      </c>
      <c r="C206" s="211"/>
      <c r="D206" s="212" t="s">
        <v>1826</v>
      </c>
      <c r="E206" s="210" t="s">
        <v>275</v>
      </c>
      <c r="F206" s="213">
        <v>44</v>
      </c>
      <c r="G206" s="210"/>
      <c r="H206" s="210">
        <v>69.5</v>
      </c>
      <c r="I206" s="214">
        <v>69.5</v>
      </c>
      <c r="J206" s="307" t="s">
        <v>2539</v>
      </c>
      <c r="K206" s="215">
        <f t="shared" si="30"/>
        <v>25.5</v>
      </c>
      <c r="L206" s="216">
        <f>K206/F206</f>
        <v>0.57954545454545459</v>
      </c>
      <c r="M206" s="217" t="s">
        <v>265</v>
      </c>
      <c r="N206" s="218">
        <v>42977</v>
      </c>
      <c r="O206" s="186"/>
      <c r="P206" s="186"/>
      <c r="Q206" s="186"/>
      <c r="R206" s="185"/>
      <c r="S206" s="186"/>
      <c r="T206" s="186"/>
      <c r="U206" s="186"/>
      <c r="V206" s="186"/>
      <c r="W206" s="186"/>
      <c r="X206" s="186"/>
      <c r="Y206" s="186"/>
    </row>
    <row r="207" spans="1:25" s="141" customFormat="1">
      <c r="A207" s="210">
        <v>59</v>
      </c>
      <c r="B207" s="211">
        <v>42549</v>
      </c>
      <c r="C207" s="211"/>
      <c r="D207" s="212" t="s">
        <v>1830</v>
      </c>
      <c r="E207" s="210" t="s">
        <v>275</v>
      </c>
      <c r="F207" s="213">
        <v>262.5</v>
      </c>
      <c r="G207" s="210"/>
      <c r="H207" s="210">
        <v>340</v>
      </c>
      <c r="I207" s="214">
        <v>333</v>
      </c>
      <c r="J207" s="307" t="s">
        <v>2219</v>
      </c>
      <c r="K207" s="215">
        <f t="shared" si="30"/>
        <v>77.5</v>
      </c>
      <c r="L207" s="216">
        <f>K207/F207</f>
        <v>0.29523809523809524</v>
      </c>
      <c r="M207" s="217" t="s">
        <v>265</v>
      </c>
      <c r="N207" s="218">
        <v>43017</v>
      </c>
      <c r="O207" s="186"/>
      <c r="P207" s="186"/>
      <c r="Q207" s="186"/>
      <c r="R207" s="185"/>
      <c r="S207" s="186"/>
      <c r="T207" s="186"/>
      <c r="U207" s="186"/>
      <c r="V207" s="186"/>
      <c r="W207" s="186"/>
      <c r="X207" s="186"/>
      <c r="Y207" s="186"/>
    </row>
    <row r="208" spans="1:25" s="141" customFormat="1">
      <c r="A208" s="210">
        <v>60</v>
      </c>
      <c r="B208" s="211">
        <v>42549</v>
      </c>
      <c r="C208" s="211"/>
      <c r="D208" s="212" t="s">
        <v>1831</v>
      </c>
      <c r="E208" s="210" t="s">
        <v>275</v>
      </c>
      <c r="F208" s="213">
        <v>840</v>
      </c>
      <c r="G208" s="210"/>
      <c r="H208" s="210">
        <v>1230</v>
      </c>
      <c r="I208" s="214">
        <v>1230</v>
      </c>
      <c r="J208" s="307" t="s">
        <v>329</v>
      </c>
      <c r="K208" s="215">
        <f t="shared" si="30"/>
        <v>390</v>
      </c>
      <c r="L208" s="216">
        <f>K208/F208</f>
        <v>0.4642857142857143</v>
      </c>
      <c r="M208" s="217" t="s">
        <v>265</v>
      </c>
      <c r="N208" s="218">
        <v>42649</v>
      </c>
      <c r="O208" s="186"/>
      <c r="P208" s="186"/>
      <c r="Q208" s="186"/>
      <c r="R208" s="185"/>
      <c r="S208" s="186"/>
      <c r="T208" s="186"/>
      <c r="U208" s="186"/>
      <c r="V208" s="186"/>
      <c r="W208" s="186"/>
      <c r="X208" s="186"/>
      <c r="Y208" s="186"/>
    </row>
    <row r="209" spans="1:25" s="141" customFormat="1">
      <c r="A209" s="219">
        <v>61</v>
      </c>
      <c r="B209" s="220">
        <v>42556</v>
      </c>
      <c r="C209" s="220"/>
      <c r="D209" s="221" t="s">
        <v>1840</v>
      </c>
      <c r="E209" s="219" t="s">
        <v>275</v>
      </c>
      <c r="F209" s="222">
        <v>395</v>
      </c>
      <c r="G209" s="223"/>
      <c r="H209" s="223">
        <v>468.5</v>
      </c>
      <c r="I209" s="223">
        <v>510</v>
      </c>
      <c r="J209" s="311" t="s">
        <v>2259</v>
      </c>
      <c r="K209" s="317">
        <f t="shared" si="30"/>
        <v>73.5</v>
      </c>
      <c r="L209" s="224">
        <f>K209/F209</f>
        <v>0.1860759493670886</v>
      </c>
      <c r="M209" s="222" t="s">
        <v>265</v>
      </c>
      <c r="N209" s="225">
        <v>42977</v>
      </c>
      <c r="O209" s="186"/>
      <c r="R209" s="185"/>
      <c r="S209" s="186"/>
      <c r="T209" s="186"/>
      <c r="U209" s="186"/>
      <c r="V209" s="186"/>
      <c r="W209" s="186"/>
      <c r="X209" s="186"/>
      <c r="Y209" s="186"/>
    </row>
    <row r="210" spans="1:25" s="141" customFormat="1">
      <c r="A210" s="233">
        <v>62</v>
      </c>
      <c r="B210" s="234">
        <v>42584</v>
      </c>
      <c r="C210" s="234"/>
      <c r="D210" s="235" t="s">
        <v>1859</v>
      </c>
      <c r="E210" s="236" t="s">
        <v>263</v>
      </c>
      <c r="F210" s="233">
        <v>169.5</v>
      </c>
      <c r="G210" s="233"/>
      <c r="H210" s="237">
        <v>77</v>
      </c>
      <c r="I210" s="238" t="s">
        <v>1858</v>
      </c>
      <c r="J210" s="239" t="s">
        <v>3478</v>
      </c>
      <c r="K210" s="318">
        <f t="shared" si="30"/>
        <v>-92.5</v>
      </c>
      <c r="L210" s="240">
        <f t="shared" ref="L210" si="38">K210/F210</f>
        <v>-0.54572271386430682</v>
      </c>
      <c r="M210" s="241" t="s">
        <v>1839</v>
      </c>
      <c r="N210" s="242">
        <v>43522</v>
      </c>
      <c r="R210" s="185"/>
      <c r="S210" s="186"/>
      <c r="T210" s="186"/>
      <c r="U210" s="186"/>
      <c r="V210" s="186"/>
      <c r="W210" s="186"/>
      <c r="X210" s="186"/>
      <c r="Y210" s="186"/>
    </row>
    <row r="211" spans="1:25" s="141" customFormat="1">
      <c r="A211" s="226">
        <v>63</v>
      </c>
      <c r="B211" s="227">
        <v>42586</v>
      </c>
      <c r="C211" s="227"/>
      <c r="D211" s="228" t="s">
        <v>1861</v>
      </c>
      <c r="E211" s="226" t="s">
        <v>275</v>
      </c>
      <c r="F211" s="229" t="s">
        <v>1862</v>
      </c>
      <c r="G211" s="230"/>
      <c r="H211" s="230"/>
      <c r="I211" s="230">
        <v>475</v>
      </c>
      <c r="J211" s="308" t="s">
        <v>264</v>
      </c>
      <c r="K211" s="230"/>
      <c r="L211" s="226"/>
      <c r="M211" s="231"/>
      <c r="N211" s="232"/>
      <c r="O211" s="186"/>
      <c r="R211" s="185"/>
      <c r="S211" s="186"/>
      <c r="T211" s="186"/>
      <c r="U211" s="186"/>
      <c r="V211" s="186"/>
      <c r="W211" s="186"/>
      <c r="X211" s="186"/>
      <c r="Y211" s="186"/>
    </row>
    <row r="212" spans="1:25" s="141" customFormat="1">
      <c r="A212" s="210">
        <v>64</v>
      </c>
      <c r="B212" s="211">
        <v>42593</v>
      </c>
      <c r="C212" s="211"/>
      <c r="D212" s="212" t="s">
        <v>598</v>
      </c>
      <c r="E212" s="210" t="s">
        <v>275</v>
      </c>
      <c r="F212" s="213">
        <v>86.5</v>
      </c>
      <c r="G212" s="210"/>
      <c r="H212" s="210">
        <v>130</v>
      </c>
      <c r="I212" s="214">
        <v>130</v>
      </c>
      <c r="J212" s="305" t="s">
        <v>2328</v>
      </c>
      <c r="K212" s="215">
        <f t="shared" ref="K212:K234" si="39">H212-F212</f>
        <v>43.5</v>
      </c>
      <c r="L212" s="216">
        <f t="shared" ref="L212:L218" si="40">K212/F212</f>
        <v>0.50289017341040465</v>
      </c>
      <c r="M212" s="217" t="s">
        <v>265</v>
      </c>
      <c r="N212" s="218">
        <v>43091</v>
      </c>
      <c r="O212" s="186"/>
      <c r="P212" s="186"/>
      <c r="Q212" s="186"/>
      <c r="R212" s="185"/>
      <c r="S212" s="186"/>
      <c r="T212" s="186"/>
      <c r="U212" s="186"/>
      <c r="V212" s="186"/>
      <c r="W212" s="186"/>
      <c r="X212" s="186"/>
      <c r="Y212" s="186"/>
    </row>
    <row r="213" spans="1:25" s="141" customFormat="1">
      <c r="A213" s="233">
        <v>65</v>
      </c>
      <c r="B213" s="234">
        <v>42600</v>
      </c>
      <c r="C213" s="234"/>
      <c r="D213" s="235" t="s">
        <v>345</v>
      </c>
      <c r="E213" s="236" t="s">
        <v>275</v>
      </c>
      <c r="F213" s="233">
        <v>133.5</v>
      </c>
      <c r="G213" s="233"/>
      <c r="H213" s="237">
        <v>126.5</v>
      </c>
      <c r="I213" s="238">
        <v>178</v>
      </c>
      <c r="J213" s="239" t="s">
        <v>1884</v>
      </c>
      <c r="K213" s="318">
        <f t="shared" si="39"/>
        <v>-7</v>
      </c>
      <c r="L213" s="240">
        <f t="shared" si="40"/>
        <v>-5.2434456928838954E-2</v>
      </c>
      <c r="M213" s="241" t="s">
        <v>1839</v>
      </c>
      <c r="N213" s="242">
        <v>42615</v>
      </c>
      <c r="R213" s="185"/>
      <c r="S213" s="186"/>
      <c r="T213" s="186"/>
      <c r="U213" s="186"/>
      <c r="V213" s="186"/>
      <c r="W213" s="186"/>
      <c r="X213" s="186"/>
      <c r="Y213" s="186"/>
    </row>
    <row r="214" spans="1:25" s="141" customFormat="1">
      <c r="A214" s="210">
        <v>66</v>
      </c>
      <c r="B214" s="211">
        <v>42613</v>
      </c>
      <c r="C214" s="211"/>
      <c r="D214" s="212" t="s">
        <v>1878</v>
      </c>
      <c r="E214" s="210" t="s">
        <v>275</v>
      </c>
      <c r="F214" s="213">
        <v>560</v>
      </c>
      <c r="G214" s="210"/>
      <c r="H214" s="210">
        <v>725</v>
      </c>
      <c r="I214" s="214">
        <v>725</v>
      </c>
      <c r="J214" s="307" t="s">
        <v>277</v>
      </c>
      <c r="K214" s="215">
        <f t="shared" si="39"/>
        <v>165</v>
      </c>
      <c r="L214" s="216">
        <f t="shared" si="40"/>
        <v>0.29464285714285715</v>
      </c>
      <c r="M214" s="217" t="s">
        <v>265</v>
      </c>
      <c r="N214" s="218">
        <v>42456</v>
      </c>
      <c r="O214" s="186"/>
      <c r="P214" s="186"/>
      <c r="Q214" s="186"/>
      <c r="R214" s="185"/>
      <c r="S214" s="186"/>
      <c r="T214" s="186"/>
      <c r="U214" s="186"/>
      <c r="V214" s="186"/>
      <c r="W214" s="186"/>
      <c r="X214" s="186"/>
      <c r="Y214" s="186"/>
    </row>
    <row r="215" spans="1:25" s="141" customFormat="1">
      <c r="A215" s="210">
        <v>67</v>
      </c>
      <c r="B215" s="211">
        <v>42614</v>
      </c>
      <c r="C215" s="211"/>
      <c r="D215" s="212" t="s">
        <v>1883</v>
      </c>
      <c r="E215" s="210" t="s">
        <v>275</v>
      </c>
      <c r="F215" s="213">
        <v>160.5</v>
      </c>
      <c r="G215" s="210"/>
      <c r="H215" s="210">
        <v>210</v>
      </c>
      <c r="I215" s="214">
        <v>210</v>
      </c>
      <c r="J215" s="307" t="s">
        <v>277</v>
      </c>
      <c r="K215" s="215">
        <f t="shared" si="39"/>
        <v>49.5</v>
      </c>
      <c r="L215" s="216">
        <f t="shared" si="40"/>
        <v>0.30841121495327101</v>
      </c>
      <c r="M215" s="217" t="s">
        <v>265</v>
      </c>
      <c r="N215" s="218">
        <v>42871</v>
      </c>
      <c r="O215" s="186"/>
      <c r="P215" s="186"/>
      <c r="Q215" s="186"/>
      <c r="R215" s="185"/>
      <c r="S215" s="186"/>
      <c r="T215" s="186"/>
      <c r="U215" s="186"/>
      <c r="V215" s="186"/>
      <c r="W215" s="186"/>
      <c r="X215" s="186"/>
      <c r="Y215" s="186"/>
    </row>
    <row r="216" spans="1:25" s="141" customFormat="1">
      <c r="A216" s="210">
        <v>68</v>
      </c>
      <c r="B216" s="211">
        <v>42646</v>
      </c>
      <c r="C216" s="211"/>
      <c r="D216" s="212" t="s">
        <v>1904</v>
      </c>
      <c r="E216" s="210" t="s">
        <v>275</v>
      </c>
      <c r="F216" s="213">
        <v>430</v>
      </c>
      <c r="G216" s="210"/>
      <c r="H216" s="210">
        <v>596</v>
      </c>
      <c r="I216" s="214">
        <v>575</v>
      </c>
      <c r="J216" s="307" t="s">
        <v>2038</v>
      </c>
      <c r="K216" s="215">
        <f t="shared" si="39"/>
        <v>166</v>
      </c>
      <c r="L216" s="216">
        <f t="shared" si="40"/>
        <v>0.38604651162790699</v>
      </c>
      <c r="M216" s="217" t="s">
        <v>265</v>
      </c>
      <c r="N216" s="218">
        <v>42769</v>
      </c>
      <c r="O216" s="186"/>
      <c r="P216" s="186"/>
      <c r="Q216" s="186"/>
      <c r="R216" s="185"/>
      <c r="S216" s="186"/>
      <c r="T216" s="186"/>
      <c r="U216" s="186"/>
      <c r="V216" s="186"/>
      <c r="W216" s="186"/>
      <c r="X216" s="186"/>
      <c r="Y216" s="186"/>
    </row>
    <row r="217" spans="1:25" s="141" customFormat="1">
      <c r="A217" s="210">
        <v>69</v>
      </c>
      <c r="B217" s="211">
        <v>42657</v>
      </c>
      <c r="C217" s="211"/>
      <c r="D217" s="212" t="s">
        <v>479</v>
      </c>
      <c r="E217" s="210" t="s">
        <v>275</v>
      </c>
      <c r="F217" s="213">
        <v>280</v>
      </c>
      <c r="G217" s="210"/>
      <c r="H217" s="210">
        <v>345</v>
      </c>
      <c r="I217" s="214">
        <v>345</v>
      </c>
      <c r="J217" s="307" t="s">
        <v>277</v>
      </c>
      <c r="K217" s="215">
        <f t="shared" si="39"/>
        <v>65</v>
      </c>
      <c r="L217" s="216">
        <f t="shared" si="40"/>
        <v>0.23214285714285715</v>
      </c>
      <c r="M217" s="217" t="s">
        <v>265</v>
      </c>
      <c r="N217" s="218">
        <v>42814</v>
      </c>
      <c r="O217" s="186"/>
      <c r="P217" s="186"/>
      <c r="Q217" s="186"/>
      <c r="R217" s="185"/>
      <c r="S217" s="186"/>
      <c r="T217" s="186"/>
      <c r="U217" s="186"/>
      <c r="V217" s="186"/>
      <c r="W217" s="186"/>
      <c r="X217" s="186"/>
      <c r="Y217" s="186"/>
    </row>
    <row r="218" spans="1:25" s="141" customFormat="1">
      <c r="A218" s="210">
        <v>70</v>
      </c>
      <c r="B218" s="211">
        <v>42657</v>
      </c>
      <c r="C218" s="211"/>
      <c r="D218" s="212" t="s">
        <v>378</v>
      </c>
      <c r="E218" s="210" t="s">
        <v>275</v>
      </c>
      <c r="F218" s="213">
        <v>245</v>
      </c>
      <c r="G218" s="210"/>
      <c r="H218" s="210">
        <v>325.5</v>
      </c>
      <c r="I218" s="214">
        <v>330</v>
      </c>
      <c r="J218" s="307" t="s">
        <v>1993</v>
      </c>
      <c r="K218" s="215">
        <f t="shared" si="39"/>
        <v>80.5</v>
      </c>
      <c r="L218" s="216">
        <f t="shared" si="40"/>
        <v>0.32857142857142857</v>
      </c>
      <c r="M218" s="217" t="s">
        <v>265</v>
      </c>
      <c r="N218" s="218">
        <v>42769</v>
      </c>
      <c r="O218" s="186"/>
      <c r="P218" s="186"/>
      <c r="Q218" s="186"/>
      <c r="R218" s="185"/>
      <c r="S218" s="186"/>
      <c r="T218" s="186"/>
      <c r="U218" s="186"/>
      <c r="V218" s="186"/>
      <c r="W218" s="186"/>
      <c r="X218" s="186"/>
      <c r="Y218" s="186"/>
    </row>
    <row r="219" spans="1:25" s="141" customFormat="1">
      <c r="A219" s="210">
        <v>71</v>
      </c>
      <c r="B219" s="211">
        <v>42660</v>
      </c>
      <c r="C219" s="211"/>
      <c r="D219" s="212" t="s">
        <v>365</v>
      </c>
      <c r="E219" s="210" t="s">
        <v>275</v>
      </c>
      <c r="F219" s="213">
        <v>125</v>
      </c>
      <c r="G219" s="210"/>
      <c r="H219" s="210">
        <v>160</v>
      </c>
      <c r="I219" s="214">
        <v>160</v>
      </c>
      <c r="J219" s="307" t="s">
        <v>329</v>
      </c>
      <c r="K219" s="215">
        <f t="shared" si="39"/>
        <v>35</v>
      </c>
      <c r="L219" s="216">
        <v>0.28000000000000008</v>
      </c>
      <c r="M219" s="217" t="s">
        <v>265</v>
      </c>
      <c r="N219" s="218">
        <v>42803</v>
      </c>
      <c r="O219" s="186"/>
      <c r="P219" s="186"/>
      <c r="Q219" s="186"/>
      <c r="R219" s="185"/>
      <c r="S219" s="186"/>
      <c r="T219" s="186"/>
      <c r="U219" s="186"/>
      <c r="V219" s="186"/>
      <c r="W219" s="186"/>
      <c r="X219" s="186"/>
      <c r="Y219" s="186"/>
    </row>
    <row r="220" spans="1:25" s="141" customFormat="1">
      <c r="A220" s="210">
        <v>72</v>
      </c>
      <c r="B220" s="211">
        <v>42660</v>
      </c>
      <c r="C220" s="211"/>
      <c r="D220" s="212" t="s">
        <v>1297</v>
      </c>
      <c r="E220" s="210" t="s">
        <v>275</v>
      </c>
      <c r="F220" s="213">
        <v>114</v>
      </c>
      <c r="G220" s="210"/>
      <c r="H220" s="210">
        <v>145</v>
      </c>
      <c r="I220" s="214">
        <v>145</v>
      </c>
      <c r="J220" s="307" t="s">
        <v>329</v>
      </c>
      <c r="K220" s="215">
        <f t="shared" si="39"/>
        <v>31</v>
      </c>
      <c r="L220" s="216">
        <f>K220/F220</f>
        <v>0.27192982456140352</v>
      </c>
      <c r="M220" s="217" t="s">
        <v>265</v>
      </c>
      <c r="N220" s="218">
        <v>42859</v>
      </c>
      <c r="O220" s="186"/>
      <c r="P220" s="186"/>
      <c r="Q220" s="186"/>
      <c r="R220" s="185"/>
      <c r="S220" s="186"/>
      <c r="T220" s="186"/>
      <c r="U220" s="186"/>
      <c r="V220" s="186"/>
      <c r="W220" s="186"/>
      <c r="X220" s="186"/>
      <c r="Y220" s="186"/>
    </row>
    <row r="221" spans="1:25" s="141" customFormat="1">
      <c r="A221" s="210">
        <v>73</v>
      </c>
      <c r="B221" s="211">
        <v>42660</v>
      </c>
      <c r="C221" s="211"/>
      <c r="D221" s="212" t="s">
        <v>764</v>
      </c>
      <c r="E221" s="210" t="s">
        <v>275</v>
      </c>
      <c r="F221" s="213">
        <v>212</v>
      </c>
      <c r="G221" s="210"/>
      <c r="H221" s="210">
        <v>280</v>
      </c>
      <c r="I221" s="214">
        <v>276</v>
      </c>
      <c r="J221" s="307" t="s">
        <v>2042</v>
      </c>
      <c r="K221" s="215">
        <f t="shared" si="39"/>
        <v>68</v>
      </c>
      <c r="L221" s="216">
        <f>K221/F221</f>
        <v>0.32075471698113206</v>
      </c>
      <c r="M221" s="217" t="s">
        <v>265</v>
      </c>
      <c r="N221" s="218">
        <v>42858</v>
      </c>
      <c r="O221" s="186"/>
      <c r="P221" s="186"/>
      <c r="Q221" s="186"/>
      <c r="R221" s="185"/>
      <c r="S221" s="186"/>
      <c r="T221" s="186"/>
      <c r="U221" s="186"/>
      <c r="V221" s="186"/>
      <c r="W221" s="186"/>
      <c r="X221" s="186"/>
      <c r="Y221" s="186"/>
    </row>
    <row r="222" spans="1:25" s="141" customFormat="1">
      <c r="A222" s="210">
        <v>74</v>
      </c>
      <c r="B222" s="211">
        <v>42678</v>
      </c>
      <c r="C222" s="211"/>
      <c r="D222" s="212" t="s">
        <v>366</v>
      </c>
      <c r="E222" s="210" t="s">
        <v>275</v>
      </c>
      <c r="F222" s="213">
        <v>155</v>
      </c>
      <c r="G222" s="210"/>
      <c r="H222" s="210">
        <v>210</v>
      </c>
      <c r="I222" s="214">
        <v>210</v>
      </c>
      <c r="J222" s="307" t="s">
        <v>2115</v>
      </c>
      <c r="K222" s="215">
        <f t="shared" si="39"/>
        <v>55</v>
      </c>
      <c r="L222" s="216">
        <f>K222/F222</f>
        <v>0.35483870967741937</v>
      </c>
      <c r="M222" s="217" t="s">
        <v>265</v>
      </c>
      <c r="N222" s="218">
        <v>42944</v>
      </c>
      <c r="O222" s="186"/>
      <c r="P222" s="186"/>
      <c r="Q222" s="186"/>
      <c r="R222" s="185"/>
      <c r="S222" s="186"/>
      <c r="T222" s="186"/>
      <c r="U222" s="186"/>
      <c r="V222" s="186"/>
      <c r="W222" s="186"/>
      <c r="X222" s="186"/>
      <c r="Y222" s="186"/>
    </row>
    <row r="223" spans="1:25" s="141" customFormat="1">
      <c r="A223" s="233">
        <v>75</v>
      </c>
      <c r="B223" s="234">
        <v>42710</v>
      </c>
      <c r="C223" s="234"/>
      <c r="D223" s="235" t="s">
        <v>1352</v>
      </c>
      <c r="E223" s="236" t="s">
        <v>275</v>
      </c>
      <c r="F223" s="233">
        <v>150.5</v>
      </c>
      <c r="G223" s="233"/>
      <c r="H223" s="237">
        <v>72.5</v>
      </c>
      <c r="I223" s="238">
        <v>174</v>
      </c>
      <c r="J223" s="239" t="s">
        <v>2772</v>
      </c>
      <c r="K223" s="318">
        <f t="shared" si="39"/>
        <v>-78</v>
      </c>
      <c r="L223" s="240">
        <f t="shared" ref="L223" si="41">K223/F223</f>
        <v>-0.51827242524916939</v>
      </c>
      <c r="M223" s="241" t="s">
        <v>1839</v>
      </c>
      <c r="N223" s="242">
        <v>43333</v>
      </c>
      <c r="R223" s="185"/>
      <c r="S223" s="186"/>
      <c r="T223" s="186"/>
      <c r="U223" s="186"/>
      <c r="V223" s="186"/>
      <c r="W223" s="186"/>
      <c r="X223" s="186"/>
      <c r="Y223" s="186"/>
    </row>
    <row r="224" spans="1:25" s="141" customFormat="1">
      <c r="A224" s="210">
        <v>76</v>
      </c>
      <c r="B224" s="211">
        <v>42712</v>
      </c>
      <c r="C224" s="211"/>
      <c r="D224" s="212" t="s">
        <v>190</v>
      </c>
      <c r="E224" s="210" t="s">
        <v>275</v>
      </c>
      <c r="F224" s="213">
        <v>380</v>
      </c>
      <c r="G224" s="210"/>
      <c r="H224" s="210">
        <v>478</v>
      </c>
      <c r="I224" s="214">
        <v>468</v>
      </c>
      <c r="J224" s="307" t="s">
        <v>329</v>
      </c>
      <c r="K224" s="215">
        <f t="shared" si="39"/>
        <v>98</v>
      </c>
      <c r="L224" s="216">
        <f t="shared" ref="L224:L232" si="42">K224/F224</f>
        <v>0.25789473684210529</v>
      </c>
      <c r="M224" s="217" t="s">
        <v>265</v>
      </c>
      <c r="N224" s="218">
        <v>43025</v>
      </c>
      <c r="O224" s="186"/>
      <c r="P224" s="186"/>
      <c r="Q224" s="186"/>
      <c r="R224" s="185"/>
      <c r="S224" s="186"/>
      <c r="T224" s="186"/>
      <c r="U224" s="186"/>
      <c r="V224" s="186"/>
      <c r="W224" s="186"/>
      <c r="X224" s="186"/>
      <c r="Y224" s="186"/>
    </row>
    <row r="225" spans="1:25" s="141" customFormat="1">
      <c r="A225" s="210">
        <v>77</v>
      </c>
      <c r="B225" s="211">
        <v>42734</v>
      </c>
      <c r="C225" s="211"/>
      <c r="D225" s="212" t="s">
        <v>802</v>
      </c>
      <c r="E225" s="210" t="s">
        <v>275</v>
      </c>
      <c r="F225" s="213">
        <v>305</v>
      </c>
      <c r="G225" s="210"/>
      <c r="H225" s="210">
        <v>375</v>
      </c>
      <c r="I225" s="214">
        <v>375</v>
      </c>
      <c r="J225" s="307" t="s">
        <v>329</v>
      </c>
      <c r="K225" s="215">
        <f t="shared" si="39"/>
        <v>70</v>
      </c>
      <c r="L225" s="216">
        <f t="shared" si="42"/>
        <v>0.22950819672131148</v>
      </c>
      <c r="M225" s="217" t="s">
        <v>265</v>
      </c>
      <c r="N225" s="218">
        <v>42768</v>
      </c>
      <c r="O225" s="186"/>
      <c r="P225" s="186"/>
      <c r="Q225" s="186"/>
      <c r="R225" s="185"/>
      <c r="S225" s="186"/>
      <c r="T225" s="186"/>
      <c r="U225" s="186"/>
      <c r="V225" s="186"/>
      <c r="W225" s="186"/>
      <c r="X225" s="186"/>
      <c r="Y225" s="186"/>
    </row>
    <row r="226" spans="1:25" s="141" customFormat="1">
      <c r="A226" s="210">
        <v>78</v>
      </c>
      <c r="B226" s="211">
        <v>42739</v>
      </c>
      <c r="C226" s="211"/>
      <c r="D226" s="212" t="s">
        <v>678</v>
      </c>
      <c r="E226" s="210" t="s">
        <v>275</v>
      </c>
      <c r="F226" s="213">
        <v>99.5</v>
      </c>
      <c r="G226" s="210"/>
      <c r="H226" s="210">
        <v>158</v>
      </c>
      <c r="I226" s="214">
        <v>158</v>
      </c>
      <c r="J226" s="307" t="s">
        <v>329</v>
      </c>
      <c r="K226" s="215">
        <f t="shared" si="39"/>
        <v>58.5</v>
      </c>
      <c r="L226" s="216">
        <f t="shared" si="42"/>
        <v>0.5879396984924623</v>
      </c>
      <c r="M226" s="217" t="s">
        <v>265</v>
      </c>
      <c r="N226" s="218">
        <v>42898</v>
      </c>
      <c r="O226" s="186"/>
      <c r="P226" s="186"/>
      <c r="Q226" s="186"/>
      <c r="R226" s="185"/>
      <c r="S226" s="186"/>
      <c r="T226" s="186"/>
      <c r="U226" s="186"/>
      <c r="V226" s="186"/>
      <c r="W226" s="186"/>
      <c r="X226" s="186"/>
      <c r="Y226" s="186"/>
    </row>
    <row r="227" spans="1:25" s="141" customFormat="1">
      <c r="A227" s="210">
        <v>79</v>
      </c>
      <c r="B227" s="211">
        <v>42786</v>
      </c>
      <c r="C227" s="211"/>
      <c r="D227" s="212" t="s">
        <v>1559</v>
      </c>
      <c r="E227" s="210" t="s">
        <v>275</v>
      </c>
      <c r="F227" s="213">
        <v>202.5</v>
      </c>
      <c r="G227" s="210"/>
      <c r="H227" s="210">
        <v>234</v>
      </c>
      <c r="I227" s="214">
        <v>234</v>
      </c>
      <c r="J227" s="307" t="s">
        <v>329</v>
      </c>
      <c r="K227" s="215">
        <f t="shared" si="39"/>
        <v>31.5</v>
      </c>
      <c r="L227" s="216">
        <f t="shared" si="42"/>
        <v>0.15555555555555556</v>
      </c>
      <c r="M227" s="217" t="s">
        <v>265</v>
      </c>
      <c r="N227" s="218">
        <v>42836</v>
      </c>
      <c r="O227" s="186"/>
      <c r="P227" s="186"/>
      <c r="Q227" s="186"/>
      <c r="R227" s="185"/>
      <c r="S227" s="186"/>
      <c r="T227" s="186"/>
      <c r="U227" s="186"/>
      <c r="V227" s="186"/>
      <c r="W227" s="186"/>
      <c r="X227" s="186"/>
      <c r="Y227" s="186"/>
    </row>
    <row r="228" spans="1:25" s="141" customFormat="1">
      <c r="A228" s="210">
        <v>80</v>
      </c>
      <c r="B228" s="211">
        <v>42786</v>
      </c>
      <c r="C228" s="211"/>
      <c r="D228" s="212" t="s">
        <v>132</v>
      </c>
      <c r="E228" s="210" t="s">
        <v>275</v>
      </c>
      <c r="F228" s="213">
        <v>140.5</v>
      </c>
      <c r="G228" s="210"/>
      <c r="H228" s="210">
        <v>220</v>
      </c>
      <c r="I228" s="214">
        <v>220</v>
      </c>
      <c r="J228" s="307" t="s">
        <v>329</v>
      </c>
      <c r="K228" s="215">
        <f t="shared" si="39"/>
        <v>79.5</v>
      </c>
      <c r="L228" s="216">
        <f t="shared" si="42"/>
        <v>0.5658362989323843</v>
      </c>
      <c r="M228" s="217" t="s">
        <v>265</v>
      </c>
      <c r="N228" s="218">
        <v>42864</v>
      </c>
      <c r="O228" s="186"/>
      <c r="P228" s="186"/>
      <c r="Q228" s="186"/>
      <c r="R228" s="185"/>
      <c r="S228" s="186"/>
      <c r="T228" s="186"/>
      <c r="U228" s="186"/>
      <c r="V228" s="186"/>
      <c r="W228" s="186"/>
      <c r="X228" s="186"/>
      <c r="Y228" s="186"/>
    </row>
    <row r="229" spans="1:25" s="141" customFormat="1">
      <c r="A229" s="210">
        <v>81</v>
      </c>
      <c r="B229" s="211">
        <v>42818</v>
      </c>
      <c r="C229" s="211"/>
      <c r="D229" s="212" t="s">
        <v>1770</v>
      </c>
      <c r="E229" s="210" t="s">
        <v>275</v>
      </c>
      <c r="F229" s="213">
        <v>300.5</v>
      </c>
      <c r="G229" s="210"/>
      <c r="H229" s="210">
        <v>417.5</v>
      </c>
      <c r="I229" s="214">
        <v>420</v>
      </c>
      <c r="J229" s="307" t="s">
        <v>2315</v>
      </c>
      <c r="K229" s="215">
        <f t="shared" si="39"/>
        <v>117</v>
      </c>
      <c r="L229" s="216">
        <f t="shared" si="42"/>
        <v>0.38935108153078202</v>
      </c>
      <c r="M229" s="217" t="s">
        <v>265</v>
      </c>
      <c r="N229" s="218">
        <v>43070</v>
      </c>
      <c r="O229" s="186"/>
      <c r="P229" s="186"/>
      <c r="Q229" s="186"/>
      <c r="R229" s="185"/>
      <c r="S229" s="186"/>
      <c r="T229" s="186"/>
      <c r="U229" s="186"/>
      <c r="V229" s="186"/>
      <c r="W229" s="186"/>
      <c r="X229" s="186"/>
      <c r="Y229" s="186"/>
    </row>
    <row r="230" spans="1:25" s="141" customFormat="1">
      <c r="A230" s="210">
        <v>82</v>
      </c>
      <c r="B230" s="211">
        <v>42818</v>
      </c>
      <c r="C230" s="211"/>
      <c r="D230" s="212" t="s">
        <v>744</v>
      </c>
      <c r="E230" s="210" t="s">
        <v>275</v>
      </c>
      <c r="F230" s="213">
        <v>850</v>
      </c>
      <c r="G230" s="210"/>
      <c r="H230" s="210">
        <v>1042.5</v>
      </c>
      <c r="I230" s="214">
        <v>1023</v>
      </c>
      <c r="J230" s="307" t="s">
        <v>2034</v>
      </c>
      <c r="K230" s="215">
        <f t="shared" si="39"/>
        <v>192.5</v>
      </c>
      <c r="L230" s="216">
        <f t="shared" si="42"/>
        <v>0.22647058823529412</v>
      </c>
      <c r="M230" s="217" t="s">
        <v>265</v>
      </c>
      <c r="N230" s="218">
        <v>42830</v>
      </c>
      <c r="O230" s="186"/>
      <c r="P230" s="186"/>
      <c r="Q230" s="186"/>
      <c r="R230" s="185"/>
      <c r="S230" s="186"/>
      <c r="T230" s="186"/>
      <c r="U230" s="186"/>
      <c r="V230" s="186"/>
      <c r="W230" s="186"/>
      <c r="X230" s="186"/>
      <c r="Y230" s="186"/>
    </row>
    <row r="231" spans="1:25" s="141" customFormat="1">
      <c r="A231" s="210">
        <v>83</v>
      </c>
      <c r="B231" s="211">
        <v>42830</v>
      </c>
      <c r="C231" s="211"/>
      <c r="D231" s="212" t="s">
        <v>1387</v>
      </c>
      <c r="E231" s="210" t="s">
        <v>275</v>
      </c>
      <c r="F231" s="213">
        <v>785</v>
      </c>
      <c r="G231" s="210"/>
      <c r="H231" s="210">
        <v>930</v>
      </c>
      <c r="I231" s="214">
        <v>920</v>
      </c>
      <c r="J231" s="307" t="s">
        <v>2176</v>
      </c>
      <c r="K231" s="215">
        <f t="shared" si="39"/>
        <v>145</v>
      </c>
      <c r="L231" s="216">
        <f t="shared" si="42"/>
        <v>0.18471337579617833</v>
      </c>
      <c r="M231" s="217" t="s">
        <v>265</v>
      </c>
      <c r="N231" s="218">
        <v>42976</v>
      </c>
      <c r="O231" s="186"/>
      <c r="P231" s="186"/>
      <c r="Q231" s="186"/>
      <c r="R231" s="185"/>
      <c r="S231" s="186"/>
      <c r="T231" s="186"/>
      <c r="U231" s="186"/>
      <c r="V231" s="186"/>
      <c r="W231" s="186"/>
      <c r="X231" s="186"/>
      <c r="Y231" s="186"/>
    </row>
    <row r="232" spans="1:25" s="141" customFormat="1">
      <c r="A232" s="233">
        <v>84</v>
      </c>
      <c r="B232" s="234">
        <v>42831</v>
      </c>
      <c r="C232" s="234"/>
      <c r="D232" s="235" t="s">
        <v>1813</v>
      </c>
      <c r="E232" s="236" t="s">
        <v>275</v>
      </c>
      <c r="F232" s="233">
        <v>40</v>
      </c>
      <c r="G232" s="233"/>
      <c r="H232" s="237">
        <v>13.1</v>
      </c>
      <c r="I232" s="238">
        <v>60</v>
      </c>
      <c r="J232" s="325" t="s">
        <v>3405</v>
      </c>
      <c r="K232" s="318">
        <f t="shared" ref="K232" si="43">H232-F232</f>
        <v>-26.9</v>
      </c>
      <c r="L232" s="240">
        <f t="shared" si="42"/>
        <v>-0.67249999999999999</v>
      </c>
      <c r="M232" s="241" t="s">
        <v>1839</v>
      </c>
      <c r="N232" s="242">
        <v>43138</v>
      </c>
      <c r="O232" s="186"/>
      <c r="R232" s="185"/>
      <c r="S232" s="186"/>
      <c r="T232" s="186"/>
      <c r="U232" s="186"/>
      <c r="V232" s="186"/>
      <c r="W232" s="186"/>
      <c r="X232" s="186"/>
      <c r="Y232" s="186"/>
    </row>
    <row r="233" spans="1:25" s="141" customFormat="1">
      <c r="A233" s="210">
        <v>85</v>
      </c>
      <c r="B233" s="211">
        <v>42837</v>
      </c>
      <c r="C233" s="211"/>
      <c r="D233" s="212" t="s">
        <v>60</v>
      </c>
      <c r="E233" s="210" t="s">
        <v>275</v>
      </c>
      <c r="F233" s="213">
        <v>289.5</v>
      </c>
      <c r="G233" s="210"/>
      <c r="H233" s="210">
        <v>354</v>
      </c>
      <c r="I233" s="214">
        <v>360</v>
      </c>
      <c r="J233" s="307" t="s">
        <v>2256</v>
      </c>
      <c r="K233" s="215">
        <f t="shared" si="39"/>
        <v>64.5</v>
      </c>
      <c r="L233" s="216">
        <f>K233/F233</f>
        <v>0.22279792746113988</v>
      </c>
      <c r="M233" s="217" t="s">
        <v>265</v>
      </c>
      <c r="N233" s="218">
        <v>43040</v>
      </c>
      <c r="O233" s="186"/>
      <c r="R233" s="185"/>
      <c r="S233" s="186"/>
      <c r="T233" s="186"/>
      <c r="U233" s="186"/>
      <c r="V233" s="186"/>
      <c r="W233" s="186"/>
      <c r="X233" s="186"/>
      <c r="Y233" s="186"/>
    </row>
    <row r="234" spans="1:25" s="141" customFormat="1">
      <c r="A234" s="210">
        <v>86</v>
      </c>
      <c r="B234" s="211">
        <v>42845</v>
      </c>
      <c r="C234" s="211"/>
      <c r="D234" s="212" t="s">
        <v>1053</v>
      </c>
      <c r="E234" s="210" t="s">
        <v>275</v>
      </c>
      <c r="F234" s="213">
        <v>700</v>
      </c>
      <c r="G234" s="210"/>
      <c r="H234" s="210">
        <v>840</v>
      </c>
      <c r="I234" s="214">
        <v>840</v>
      </c>
      <c r="J234" s="307" t="s">
        <v>2086</v>
      </c>
      <c r="K234" s="215">
        <f t="shared" si="39"/>
        <v>140</v>
      </c>
      <c r="L234" s="216">
        <f>K234/F234</f>
        <v>0.2</v>
      </c>
      <c r="M234" s="217" t="s">
        <v>265</v>
      </c>
      <c r="N234" s="218">
        <v>42893</v>
      </c>
      <c r="O234" s="186"/>
      <c r="P234" s="186"/>
      <c r="Q234" s="186"/>
      <c r="R234" s="185"/>
      <c r="S234" s="186"/>
      <c r="T234" s="186"/>
      <c r="U234" s="186"/>
      <c r="V234" s="186"/>
      <c r="W234" s="186"/>
      <c r="X234" s="186"/>
      <c r="Y234" s="186"/>
    </row>
    <row r="235" spans="1:25" s="141" customFormat="1">
      <c r="A235" s="226">
        <v>87</v>
      </c>
      <c r="B235" s="227">
        <v>42877</v>
      </c>
      <c r="C235" s="227"/>
      <c r="D235" s="228" t="s">
        <v>808</v>
      </c>
      <c r="E235" s="226" t="s">
        <v>275</v>
      </c>
      <c r="F235" s="229" t="s">
        <v>2050</v>
      </c>
      <c r="G235" s="230"/>
      <c r="H235" s="230"/>
      <c r="I235" s="230">
        <v>190</v>
      </c>
      <c r="J235" s="308" t="s">
        <v>264</v>
      </c>
      <c r="K235" s="230"/>
      <c r="L235" s="226"/>
      <c r="M235" s="231"/>
      <c r="N235" s="232"/>
      <c r="O235" s="186"/>
      <c r="R235" s="185"/>
      <c r="S235" s="186"/>
      <c r="T235" s="186"/>
      <c r="U235" s="186"/>
      <c r="V235" s="186"/>
      <c r="W235" s="186"/>
      <c r="X235" s="186"/>
      <c r="Y235" s="186"/>
    </row>
    <row r="236" spans="1:25" s="141" customFormat="1">
      <c r="A236" s="219">
        <v>88</v>
      </c>
      <c r="B236" s="220">
        <v>42887</v>
      </c>
      <c r="C236" s="220"/>
      <c r="D236" s="221" t="s">
        <v>733</v>
      </c>
      <c r="E236" s="219" t="s">
        <v>275</v>
      </c>
      <c r="F236" s="222">
        <v>130</v>
      </c>
      <c r="G236" s="223"/>
      <c r="H236" s="223">
        <v>155.5</v>
      </c>
      <c r="I236" s="223">
        <v>170</v>
      </c>
      <c r="J236" s="311" t="s">
        <v>2306</v>
      </c>
      <c r="K236" s="317">
        <f t="shared" ref="K236" si="44">H236-F236</f>
        <v>25.5</v>
      </c>
      <c r="L236" s="224">
        <f t="shared" ref="L236:L254" si="45">K236/F236</f>
        <v>0.19615384615384615</v>
      </c>
      <c r="M236" s="222" t="s">
        <v>265</v>
      </c>
      <c r="N236" s="225">
        <v>43056</v>
      </c>
      <c r="O236" s="186"/>
      <c r="R236" s="185"/>
      <c r="S236" s="186"/>
      <c r="T236" s="186"/>
      <c r="U236" s="186"/>
      <c r="V236" s="186"/>
      <c r="W236" s="186"/>
      <c r="X236" s="186"/>
      <c r="Y236" s="186"/>
    </row>
    <row r="237" spans="1:25" s="141" customFormat="1">
      <c r="A237" s="210">
        <v>89</v>
      </c>
      <c r="B237" s="211">
        <v>42901</v>
      </c>
      <c r="C237" s="211"/>
      <c r="D237" s="270" t="s">
        <v>2332</v>
      </c>
      <c r="E237" s="210" t="s">
        <v>275</v>
      </c>
      <c r="F237" s="213">
        <v>214.5</v>
      </c>
      <c r="G237" s="210"/>
      <c r="H237" s="210">
        <v>262</v>
      </c>
      <c r="I237" s="214">
        <v>262</v>
      </c>
      <c r="J237" s="307" t="s">
        <v>2177</v>
      </c>
      <c r="K237" s="215">
        <f t="shared" ref="K237:K254" si="46">H237-F237</f>
        <v>47.5</v>
      </c>
      <c r="L237" s="216">
        <f t="shared" si="45"/>
        <v>0.22144522144522144</v>
      </c>
      <c r="M237" s="217" t="s">
        <v>265</v>
      </c>
      <c r="N237" s="218">
        <v>42977</v>
      </c>
      <c r="O237" s="186"/>
      <c r="P237" s="186"/>
      <c r="Q237" s="186"/>
      <c r="R237" s="185"/>
      <c r="S237" s="186"/>
      <c r="T237" s="186"/>
      <c r="U237" s="186"/>
      <c r="V237" s="186"/>
      <c r="W237" s="186"/>
      <c r="X237" s="186"/>
      <c r="Y237" s="186"/>
    </row>
    <row r="238" spans="1:25" s="141" customFormat="1">
      <c r="A238" s="210">
        <v>90</v>
      </c>
      <c r="B238" s="211">
        <v>42933</v>
      </c>
      <c r="C238" s="211"/>
      <c r="D238" s="212" t="s">
        <v>1152</v>
      </c>
      <c r="E238" s="210" t="s">
        <v>275</v>
      </c>
      <c r="F238" s="213">
        <v>370</v>
      </c>
      <c r="G238" s="210"/>
      <c r="H238" s="210">
        <v>447.5</v>
      </c>
      <c r="I238" s="214">
        <v>450</v>
      </c>
      <c r="J238" s="307" t="s">
        <v>329</v>
      </c>
      <c r="K238" s="215">
        <f t="shared" si="46"/>
        <v>77.5</v>
      </c>
      <c r="L238" s="216">
        <f t="shared" si="45"/>
        <v>0.20945945945945946</v>
      </c>
      <c r="M238" s="217" t="s">
        <v>265</v>
      </c>
      <c r="N238" s="218">
        <v>43035</v>
      </c>
      <c r="O238" s="186"/>
      <c r="R238" s="185"/>
      <c r="S238" s="186"/>
      <c r="T238" s="186"/>
      <c r="U238" s="186"/>
      <c r="V238" s="186"/>
      <c r="W238" s="186"/>
      <c r="X238" s="186"/>
      <c r="Y238" s="186"/>
    </row>
    <row r="239" spans="1:25" s="141" customFormat="1">
      <c r="A239" s="210">
        <v>91</v>
      </c>
      <c r="B239" s="211">
        <v>42943</v>
      </c>
      <c r="C239" s="211"/>
      <c r="D239" s="212" t="s">
        <v>211</v>
      </c>
      <c r="E239" s="210" t="s">
        <v>275</v>
      </c>
      <c r="F239" s="213">
        <v>657.5</v>
      </c>
      <c r="G239" s="210"/>
      <c r="H239" s="210">
        <v>825</v>
      </c>
      <c r="I239" s="214">
        <v>820</v>
      </c>
      <c r="J239" s="307" t="s">
        <v>329</v>
      </c>
      <c r="K239" s="215">
        <f t="shared" si="46"/>
        <v>167.5</v>
      </c>
      <c r="L239" s="216">
        <f t="shared" si="45"/>
        <v>0.25475285171102663</v>
      </c>
      <c r="M239" s="217" t="s">
        <v>265</v>
      </c>
      <c r="N239" s="218">
        <v>43090</v>
      </c>
      <c r="O239" s="186"/>
      <c r="R239" s="185"/>
      <c r="S239" s="186"/>
      <c r="T239" s="186"/>
      <c r="U239" s="186"/>
      <c r="V239" s="186"/>
      <c r="W239" s="186"/>
      <c r="X239" s="186"/>
      <c r="Y239" s="186"/>
    </row>
    <row r="240" spans="1:25" s="141" customFormat="1">
      <c r="A240" s="210">
        <v>92</v>
      </c>
      <c r="B240" s="211">
        <v>42964</v>
      </c>
      <c r="C240" s="211"/>
      <c r="D240" s="212" t="s">
        <v>747</v>
      </c>
      <c r="E240" s="210" t="s">
        <v>275</v>
      </c>
      <c r="F240" s="213">
        <v>605</v>
      </c>
      <c r="G240" s="210"/>
      <c r="H240" s="210">
        <v>750</v>
      </c>
      <c r="I240" s="214">
        <v>750</v>
      </c>
      <c r="J240" s="307" t="s">
        <v>2176</v>
      </c>
      <c r="K240" s="215">
        <f t="shared" si="46"/>
        <v>145</v>
      </c>
      <c r="L240" s="216">
        <f t="shared" si="45"/>
        <v>0.23966942148760331</v>
      </c>
      <c r="M240" s="217" t="s">
        <v>265</v>
      </c>
      <c r="N240" s="218">
        <v>43027</v>
      </c>
      <c r="O240" s="186"/>
      <c r="P240" s="186"/>
      <c r="Q240" s="186"/>
      <c r="R240" s="185"/>
      <c r="S240" s="186"/>
      <c r="T240" s="186"/>
      <c r="U240" s="186"/>
      <c r="V240" s="186"/>
      <c r="W240" s="186"/>
      <c r="X240" s="186"/>
      <c r="Y240" s="186"/>
    </row>
    <row r="241" spans="1:25" s="141" customFormat="1">
      <c r="A241" s="219">
        <v>93</v>
      </c>
      <c r="B241" s="220">
        <v>42979</v>
      </c>
      <c r="C241" s="220"/>
      <c r="D241" s="221" t="s">
        <v>1498</v>
      </c>
      <c r="E241" s="219" t="s">
        <v>275</v>
      </c>
      <c r="F241" s="222">
        <v>255</v>
      </c>
      <c r="G241" s="223"/>
      <c r="H241" s="223">
        <v>307.5</v>
      </c>
      <c r="I241" s="223">
        <v>320</v>
      </c>
      <c r="J241" s="311" t="s">
        <v>2329</v>
      </c>
      <c r="K241" s="317">
        <f t="shared" si="46"/>
        <v>52.5</v>
      </c>
      <c r="L241" s="224">
        <f t="shared" si="45"/>
        <v>0.20588235294117646</v>
      </c>
      <c r="M241" s="222" t="s">
        <v>265</v>
      </c>
      <c r="N241" s="225">
        <v>43098</v>
      </c>
      <c r="O241" s="186"/>
      <c r="R241" s="185"/>
      <c r="S241" s="186"/>
      <c r="T241" s="186"/>
      <c r="U241" s="186"/>
      <c r="V241" s="186"/>
      <c r="W241" s="186"/>
      <c r="X241" s="186"/>
      <c r="Y241" s="186"/>
    </row>
    <row r="242" spans="1:25" s="141" customFormat="1">
      <c r="A242" s="210">
        <v>94</v>
      </c>
      <c r="B242" s="211">
        <v>42997</v>
      </c>
      <c r="C242" s="211"/>
      <c r="D242" s="212" t="s">
        <v>1527</v>
      </c>
      <c r="E242" s="210" t="s">
        <v>275</v>
      </c>
      <c r="F242" s="213">
        <v>215</v>
      </c>
      <c r="G242" s="210"/>
      <c r="H242" s="210">
        <v>258</v>
      </c>
      <c r="I242" s="214">
        <v>258</v>
      </c>
      <c r="J242" s="307" t="s">
        <v>329</v>
      </c>
      <c r="K242" s="215">
        <f t="shared" si="46"/>
        <v>43</v>
      </c>
      <c r="L242" s="216">
        <f t="shared" si="45"/>
        <v>0.2</v>
      </c>
      <c r="M242" s="217" t="s">
        <v>265</v>
      </c>
      <c r="N242" s="218">
        <v>43040</v>
      </c>
      <c r="O242" s="186"/>
      <c r="R242" s="185"/>
      <c r="S242" s="186"/>
      <c r="T242" s="186"/>
      <c r="U242" s="186"/>
      <c r="V242" s="186"/>
      <c r="W242" s="186"/>
      <c r="X242" s="186"/>
      <c r="Y242" s="186"/>
    </row>
    <row r="243" spans="1:25" s="141" customFormat="1">
      <c r="A243" s="210">
        <v>95</v>
      </c>
      <c r="B243" s="211">
        <v>42998</v>
      </c>
      <c r="C243" s="211"/>
      <c r="D243" s="212" t="s">
        <v>598</v>
      </c>
      <c r="E243" s="210" t="s">
        <v>275</v>
      </c>
      <c r="F243" s="213">
        <v>75</v>
      </c>
      <c r="G243" s="210"/>
      <c r="H243" s="210">
        <v>90</v>
      </c>
      <c r="I243" s="214">
        <v>90</v>
      </c>
      <c r="J243" s="307" t="s">
        <v>2213</v>
      </c>
      <c r="K243" s="215">
        <f t="shared" si="46"/>
        <v>15</v>
      </c>
      <c r="L243" s="216">
        <f t="shared" si="45"/>
        <v>0.2</v>
      </c>
      <c r="M243" s="217" t="s">
        <v>265</v>
      </c>
      <c r="N243" s="218">
        <v>43019</v>
      </c>
      <c r="O243" s="186"/>
      <c r="P243" s="186"/>
      <c r="Q243" s="186"/>
      <c r="R243" s="185"/>
      <c r="S243" s="186"/>
      <c r="T243" s="186"/>
      <c r="U243" s="186"/>
      <c r="V243" s="186"/>
      <c r="W243" s="186"/>
      <c r="X243" s="186"/>
      <c r="Y243" s="186"/>
    </row>
    <row r="244" spans="1:25" s="141" customFormat="1">
      <c r="A244" s="210">
        <v>96</v>
      </c>
      <c r="B244" s="211">
        <v>43011</v>
      </c>
      <c r="C244" s="211"/>
      <c r="D244" s="212" t="s">
        <v>1909</v>
      </c>
      <c r="E244" s="210" t="s">
        <v>275</v>
      </c>
      <c r="F244" s="213">
        <v>315</v>
      </c>
      <c r="G244" s="210"/>
      <c r="H244" s="210">
        <v>392</v>
      </c>
      <c r="I244" s="214">
        <v>384</v>
      </c>
      <c r="J244" s="307" t="s">
        <v>2209</v>
      </c>
      <c r="K244" s="215">
        <f t="shared" si="46"/>
        <v>77</v>
      </c>
      <c r="L244" s="216">
        <f t="shared" si="45"/>
        <v>0.24444444444444444</v>
      </c>
      <c r="M244" s="217" t="s">
        <v>265</v>
      </c>
      <c r="N244" s="218">
        <v>43017</v>
      </c>
      <c r="O244" s="186"/>
      <c r="P244" s="186"/>
      <c r="Q244" s="186"/>
      <c r="R244" s="185"/>
      <c r="S244" s="186"/>
      <c r="T244" s="186"/>
      <c r="U244" s="186"/>
      <c r="V244" s="186"/>
      <c r="W244" s="186"/>
      <c r="X244" s="186"/>
      <c r="Y244" s="186"/>
    </row>
    <row r="245" spans="1:25" s="141" customFormat="1">
      <c r="A245" s="210">
        <v>97</v>
      </c>
      <c r="B245" s="211">
        <v>43013</v>
      </c>
      <c r="C245" s="211"/>
      <c r="D245" s="212" t="s">
        <v>1269</v>
      </c>
      <c r="E245" s="210" t="s">
        <v>275</v>
      </c>
      <c r="F245" s="213">
        <v>145</v>
      </c>
      <c r="G245" s="210"/>
      <c r="H245" s="210">
        <v>179</v>
      </c>
      <c r="I245" s="214">
        <v>180</v>
      </c>
      <c r="J245" s="307" t="s">
        <v>2223</v>
      </c>
      <c r="K245" s="215">
        <f t="shared" si="46"/>
        <v>34</v>
      </c>
      <c r="L245" s="216">
        <f t="shared" si="45"/>
        <v>0.23448275862068965</v>
      </c>
      <c r="M245" s="217" t="s">
        <v>265</v>
      </c>
      <c r="N245" s="218">
        <v>43025</v>
      </c>
      <c r="O245" s="186"/>
      <c r="P245" s="186"/>
      <c r="Q245" s="186"/>
      <c r="R245" s="185"/>
      <c r="S245" s="186"/>
      <c r="T245" s="186"/>
      <c r="U245" s="186"/>
      <c r="V245" s="186"/>
      <c r="W245" s="186"/>
      <c r="X245" s="186"/>
      <c r="Y245" s="186"/>
    </row>
    <row r="246" spans="1:25" s="141" customFormat="1">
      <c r="A246" s="210">
        <v>98</v>
      </c>
      <c r="B246" s="211">
        <v>43014</v>
      </c>
      <c r="C246" s="211"/>
      <c r="D246" s="212" t="s">
        <v>618</v>
      </c>
      <c r="E246" s="210" t="s">
        <v>275</v>
      </c>
      <c r="F246" s="213">
        <v>256</v>
      </c>
      <c r="G246" s="210"/>
      <c r="H246" s="210">
        <v>323</v>
      </c>
      <c r="I246" s="214">
        <v>320</v>
      </c>
      <c r="J246" s="307" t="s">
        <v>329</v>
      </c>
      <c r="K246" s="215">
        <f t="shared" si="46"/>
        <v>67</v>
      </c>
      <c r="L246" s="216">
        <f t="shared" si="45"/>
        <v>0.26171875</v>
      </c>
      <c r="M246" s="217" t="s">
        <v>265</v>
      </c>
      <c r="N246" s="218">
        <v>43067</v>
      </c>
      <c r="O246" s="186"/>
      <c r="R246" s="185"/>
      <c r="S246" s="186"/>
      <c r="T246" s="186"/>
      <c r="U246" s="186"/>
      <c r="V246" s="186"/>
      <c r="W246" s="186"/>
      <c r="X246" s="186"/>
      <c r="Y246" s="186"/>
    </row>
    <row r="247" spans="1:25" s="141" customFormat="1">
      <c r="A247" s="219">
        <v>99</v>
      </c>
      <c r="B247" s="220">
        <v>43017</v>
      </c>
      <c r="C247" s="220"/>
      <c r="D247" s="221" t="s">
        <v>132</v>
      </c>
      <c r="E247" s="219" t="s">
        <v>275</v>
      </c>
      <c r="F247" s="222">
        <v>152.5</v>
      </c>
      <c r="G247" s="223"/>
      <c r="H247" s="223">
        <v>183.5</v>
      </c>
      <c r="I247" s="223">
        <v>210</v>
      </c>
      <c r="J247" s="311" t="s">
        <v>2260</v>
      </c>
      <c r="K247" s="317">
        <f t="shared" si="46"/>
        <v>31</v>
      </c>
      <c r="L247" s="224">
        <f t="shared" si="45"/>
        <v>0.20327868852459016</v>
      </c>
      <c r="M247" s="222" t="s">
        <v>265</v>
      </c>
      <c r="N247" s="225">
        <v>43042</v>
      </c>
      <c r="O247" s="186"/>
      <c r="R247" s="185"/>
      <c r="S247" s="186"/>
      <c r="T247" s="186"/>
      <c r="U247" s="186"/>
      <c r="V247" s="186"/>
      <c r="W247" s="186"/>
      <c r="X247" s="186"/>
      <c r="Y247" s="186"/>
    </row>
    <row r="248" spans="1:25" s="141" customFormat="1">
      <c r="A248" s="210">
        <v>100</v>
      </c>
      <c r="B248" s="211">
        <v>43017</v>
      </c>
      <c r="C248" s="211"/>
      <c r="D248" s="212" t="s">
        <v>710</v>
      </c>
      <c r="E248" s="210" t="s">
        <v>275</v>
      </c>
      <c r="F248" s="213">
        <v>137.5</v>
      </c>
      <c r="G248" s="210"/>
      <c r="H248" s="210">
        <v>184</v>
      </c>
      <c r="I248" s="214">
        <v>183</v>
      </c>
      <c r="J248" s="305" t="s">
        <v>2517</v>
      </c>
      <c r="K248" s="215">
        <f t="shared" si="46"/>
        <v>46.5</v>
      </c>
      <c r="L248" s="216">
        <f t="shared" si="45"/>
        <v>0.33818181818181819</v>
      </c>
      <c r="M248" s="217" t="s">
        <v>265</v>
      </c>
      <c r="N248" s="218">
        <v>43108</v>
      </c>
      <c r="O248" s="186"/>
      <c r="R248" s="185"/>
      <c r="S248" s="186"/>
      <c r="T248" s="186"/>
      <c r="U248" s="186"/>
      <c r="V248" s="186"/>
      <c r="W248" s="186"/>
      <c r="X248" s="186"/>
      <c r="Y248" s="186"/>
    </row>
    <row r="249" spans="1:25" s="141" customFormat="1">
      <c r="A249" s="210">
        <v>101</v>
      </c>
      <c r="B249" s="211">
        <v>43018</v>
      </c>
      <c r="C249" s="211"/>
      <c r="D249" s="212" t="s">
        <v>2212</v>
      </c>
      <c r="E249" s="210" t="s">
        <v>275</v>
      </c>
      <c r="F249" s="213">
        <v>895</v>
      </c>
      <c r="G249" s="210"/>
      <c r="H249" s="210">
        <v>1122.5</v>
      </c>
      <c r="I249" s="214">
        <v>1078</v>
      </c>
      <c r="J249" s="305" t="s">
        <v>2342</v>
      </c>
      <c r="K249" s="215">
        <f t="shared" si="46"/>
        <v>227.5</v>
      </c>
      <c r="L249" s="216">
        <f t="shared" si="45"/>
        <v>0.25418994413407819</v>
      </c>
      <c r="M249" s="217" t="s">
        <v>265</v>
      </c>
      <c r="N249" s="218">
        <v>43117</v>
      </c>
      <c r="O249" s="186"/>
      <c r="R249" s="185"/>
      <c r="S249" s="186"/>
      <c r="T249" s="186"/>
      <c r="U249" s="186"/>
      <c r="V249" s="186"/>
      <c r="W249" s="186"/>
      <c r="X249" s="186"/>
      <c r="Y249" s="186"/>
    </row>
    <row r="250" spans="1:25" s="141" customFormat="1">
      <c r="A250" s="210">
        <v>102</v>
      </c>
      <c r="B250" s="211">
        <v>43018</v>
      </c>
      <c r="C250" s="211"/>
      <c r="D250" s="212" t="s">
        <v>1271</v>
      </c>
      <c r="E250" s="210" t="s">
        <v>275</v>
      </c>
      <c r="F250" s="213">
        <v>125.5</v>
      </c>
      <c r="G250" s="210"/>
      <c r="H250" s="210">
        <v>158</v>
      </c>
      <c r="I250" s="214">
        <v>155</v>
      </c>
      <c r="J250" s="305" t="s">
        <v>2263</v>
      </c>
      <c r="K250" s="215">
        <f t="shared" si="46"/>
        <v>32.5</v>
      </c>
      <c r="L250" s="216">
        <f t="shared" si="45"/>
        <v>0.25896414342629481</v>
      </c>
      <c r="M250" s="217" t="s">
        <v>265</v>
      </c>
      <c r="N250" s="218">
        <v>43067</v>
      </c>
      <c r="O250" s="186"/>
      <c r="R250" s="185"/>
      <c r="S250" s="186"/>
      <c r="T250" s="186"/>
      <c r="U250" s="186"/>
      <c r="V250" s="186"/>
      <c r="W250" s="186"/>
      <c r="X250" s="186"/>
      <c r="Y250" s="186"/>
    </row>
    <row r="251" spans="1:25" s="251" customFormat="1">
      <c r="A251" s="210">
        <v>103</v>
      </c>
      <c r="B251" s="211">
        <v>43020</v>
      </c>
      <c r="C251" s="211"/>
      <c r="D251" s="212" t="s">
        <v>660</v>
      </c>
      <c r="E251" s="210" t="s">
        <v>275</v>
      </c>
      <c r="F251" s="213">
        <v>525</v>
      </c>
      <c r="G251" s="210"/>
      <c r="H251" s="210">
        <v>629</v>
      </c>
      <c r="I251" s="214">
        <v>629</v>
      </c>
      <c r="J251" s="307" t="s">
        <v>329</v>
      </c>
      <c r="K251" s="215">
        <f t="shared" si="46"/>
        <v>104</v>
      </c>
      <c r="L251" s="216">
        <f t="shared" si="45"/>
        <v>0.1980952380952381</v>
      </c>
      <c r="M251" s="217" t="s">
        <v>265</v>
      </c>
      <c r="N251" s="218">
        <v>43119</v>
      </c>
      <c r="O251" s="186"/>
      <c r="P251" s="141"/>
      <c r="Q251" s="141"/>
      <c r="R251" s="185"/>
      <c r="S251" s="250"/>
      <c r="T251" s="250"/>
      <c r="U251" s="250"/>
      <c r="V251" s="250"/>
      <c r="W251" s="250"/>
      <c r="X251" s="250"/>
      <c r="Y251" s="250"/>
    </row>
    <row r="252" spans="1:25" s="251" customFormat="1">
      <c r="A252" s="253">
        <v>104</v>
      </c>
      <c r="B252" s="254">
        <v>43046</v>
      </c>
      <c r="C252" s="254"/>
      <c r="D252" s="255" t="s">
        <v>838</v>
      </c>
      <c r="E252" s="253" t="s">
        <v>275</v>
      </c>
      <c r="F252" s="256">
        <v>740</v>
      </c>
      <c r="G252" s="253"/>
      <c r="H252" s="253">
        <v>892.5</v>
      </c>
      <c r="I252" s="257">
        <v>900</v>
      </c>
      <c r="J252" s="309" t="s">
        <v>2267</v>
      </c>
      <c r="K252" s="215">
        <f t="shared" si="46"/>
        <v>152.5</v>
      </c>
      <c r="L252" s="258">
        <f t="shared" si="45"/>
        <v>0.20608108108108109</v>
      </c>
      <c r="M252" s="259" t="s">
        <v>265</v>
      </c>
      <c r="N252" s="260">
        <v>43052</v>
      </c>
      <c r="O252" s="186"/>
      <c r="P252" s="141"/>
      <c r="Q252" s="141"/>
      <c r="R252" s="185"/>
      <c r="S252" s="250"/>
      <c r="T252" s="250"/>
      <c r="U252" s="250"/>
      <c r="V252" s="250"/>
      <c r="W252" s="250"/>
      <c r="X252" s="250"/>
      <c r="Y252" s="250"/>
    </row>
    <row r="253" spans="1:25" s="251" customFormat="1">
      <c r="A253" s="253">
        <v>105</v>
      </c>
      <c r="B253" s="254">
        <v>43073</v>
      </c>
      <c r="C253" s="254"/>
      <c r="D253" s="255" t="s">
        <v>1453</v>
      </c>
      <c r="E253" s="253" t="s">
        <v>275</v>
      </c>
      <c r="F253" s="256">
        <v>118.5</v>
      </c>
      <c r="G253" s="253"/>
      <c r="H253" s="253">
        <v>143.5</v>
      </c>
      <c r="I253" s="257">
        <v>145</v>
      </c>
      <c r="J253" s="309" t="s">
        <v>2316</v>
      </c>
      <c r="K253" s="215">
        <f t="shared" si="46"/>
        <v>25</v>
      </c>
      <c r="L253" s="258">
        <f t="shared" si="45"/>
        <v>0.2109704641350211</v>
      </c>
      <c r="M253" s="259" t="s">
        <v>265</v>
      </c>
      <c r="N253" s="260">
        <v>43097</v>
      </c>
      <c r="O253" s="250"/>
      <c r="R253" s="252"/>
      <c r="S253" s="250"/>
      <c r="T253" s="250"/>
      <c r="U253" s="250"/>
      <c r="V253" s="250"/>
      <c r="W253" s="250"/>
      <c r="X253" s="250"/>
      <c r="Y253" s="250"/>
    </row>
    <row r="254" spans="1:25" s="141" customFormat="1">
      <c r="A254" s="219">
        <v>106</v>
      </c>
      <c r="B254" s="220">
        <v>43074</v>
      </c>
      <c r="C254" s="220"/>
      <c r="D254" s="221" t="s">
        <v>426</v>
      </c>
      <c r="E254" s="219" t="s">
        <v>275</v>
      </c>
      <c r="F254" s="222">
        <v>177.5</v>
      </c>
      <c r="G254" s="223"/>
      <c r="H254" s="223">
        <v>215</v>
      </c>
      <c r="I254" s="223">
        <v>230</v>
      </c>
      <c r="J254" s="313" t="s">
        <v>2327</v>
      </c>
      <c r="K254" s="317">
        <f t="shared" si="46"/>
        <v>37.5</v>
      </c>
      <c r="L254" s="224">
        <f t="shared" si="45"/>
        <v>0.21126760563380281</v>
      </c>
      <c r="M254" s="222" t="s">
        <v>265</v>
      </c>
      <c r="N254" s="225">
        <v>43096</v>
      </c>
      <c r="O254" s="250"/>
      <c r="P254" s="251"/>
      <c r="Q254" s="251"/>
      <c r="R254" s="252"/>
      <c r="S254" s="186"/>
      <c r="T254" s="186"/>
      <c r="U254" s="186"/>
      <c r="V254" s="186"/>
      <c r="W254" s="186"/>
      <c r="X254" s="186"/>
      <c r="Y254" s="186"/>
    </row>
    <row r="255" spans="1:25" s="141" customFormat="1">
      <c r="A255" s="261">
        <v>107</v>
      </c>
      <c r="B255" s="262">
        <v>43090</v>
      </c>
      <c r="C255" s="262"/>
      <c r="D255" s="269" t="s">
        <v>1011</v>
      </c>
      <c r="E255" s="261" t="s">
        <v>275</v>
      </c>
      <c r="F255" s="263" t="s">
        <v>2324</v>
      </c>
      <c r="G255" s="261"/>
      <c r="H255" s="261"/>
      <c r="I255" s="264">
        <v>872</v>
      </c>
      <c r="J255" s="306" t="s">
        <v>264</v>
      </c>
      <c r="K255" s="266"/>
      <c r="L255" s="267"/>
      <c r="M255" s="265"/>
      <c r="N255" s="268"/>
      <c r="O255" s="250"/>
      <c r="P255" s="251"/>
      <c r="Q255" s="251"/>
      <c r="R255" s="252"/>
      <c r="S255" s="186"/>
      <c r="T255" s="186"/>
      <c r="U255" s="186"/>
      <c r="V255" s="186"/>
      <c r="W255" s="186"/>
      <c r="X255" s="186"/>
      <c r="Y255" s="186"/>
    </row>
    <row r="256" spans="1:25" s="251" customFormat="1">
      <c r="A256" s="253">
        <v>108</v>
      </c>
      <c r="B256" s="254">
        <v>43098</v>
      </c>
      <c r="C256" s="254"/>
      <c r="D256" s="255" t="s">
        <v>1909</v>
      </c>
      <c r="E256" s="253" t="s">
        <v>275</v>
      </c>
      <c r="F256" s="256">
        <v>435</v>
      </c>
      <c r="G256" s="253"/>
      <c r="H256" s="253">
        <v>542.5</v>
      </c>
      <c r="I256" s="257">
        <v>539</v>
      </c>
      <c r="J256" s="309" t="s">
        <v>329</v>
      </c>
      <c r="K256" s="215">
        <f t="shared" ref="K256:K257" si="47">H256-F256</f>
        <v>107.5</v>
      </c>
      <c r="L256" s="258">
        <f>K256/F256</f>
        <v>0.2471264367816092</v>
      </c>
      <c r="M256" s="259" t="s">
        <v>265</v>
      </c>
      <c r="N256" s="260">
        <v>43206</v>
      </c>
      <c r="O256" s="186"/>
      <c r="P256" s="141"/>
      <c r="Q256" s="141"/>
      <c r="R256" s="185"/>
      <c r="S256" s="250"/>
      <c r="T256" s="250"/>
      <c r="U256" s="250"/>
      <c r="V256" s="250"/>
      <c r="W256" s="250"/>
      <c r="X256" s="250"/>
      <c r="Y256" s="250"/>
    </row>
    <row r="257" spans="1:25" s="251" customFormat="1">
      <c r="A257" s="253">
        <v>109</v>
      </c>
      <c r="B257" s="254">
        <v>43098</v>
      </c>
      <c r="C257" s="254"/>
      <c r="D257" s="255" t="s">
        <v>1814</v>
      </c>
      <c r="E257" s="253" t="s">
        <v>275</v>
      </c>
      <c r="F257" s="256">
        <v>885</v>
      </c>
      <c r="G257" s="253"/>
      <c r="H257" s="253">
        <v>1090</v>
      </c>
      <c r="I257" s="257">
        <v>1084</v>
      </c>
      <c r="J257" s="309" t="s">
        <v>329</v>
      </c>
      <c r="K257" s="215">
        <f t="shared" si="47"/>
        <v>205</v>
      </c>
      <c r="L257" s="258">
        <f>K257/F257</f>
        <v>0.23163841807909605</v>
      </c>
      <c r="M257" s="259" t="s">
        <v>265</v>
      </c>
      <c r="N257" s="260">
        <v>43213</v>
      </c>
      <c r="O257" s="186"/>
      <c r="P257" s="141"/>
      <c r="Q257" s="141"/>
      <c r="R257" s="185"/>
      <c r="S257" s="250"/>
      <c r="T257" s="250"/>
      <c r="U257" s="250"/>
      <c r="V257" s="250"/>
      <c r="W257" s="250"/>
      <c r="X257" s="250"/>
      <c r="Y257" s="250"/>
    </row>
    <row r="258" spans="1:25" s="251" customFormat="1">
      <c r="A258" s="261">
        <v>110</v>
      </c>
      <c r="B258" s="262">
        <v>43138</v>
      </c>
      <c r="C258" s="262"/>
      <c r="D258" s="228" t="s">
        <v>808</v>
      </c>
      <c r="E258" s="226" t="s">
        <v>275</v>
      </c>
      <c r="F258" s="184" t="s">
        <v>2355</v>
      </c>
      <c r="G258" s="230"/>
      <c r="H258" s="230"/>
      <c r="I258" s="230">
        <v>190</v>
      </c>
      <c r="J258" s="306" t="s">
        <v>264</v>
      </c>
      <c r="K258" s="266"/>
      <c r="L258" s="267"/>
      <c r="M258" s="265"/>
      <c r="N258" s="268"/>
      <c r="O258" s="250"/>
      <c r="R258" s="252"/>
      <c r="S258" s="250"/>
      <c r="T258" s="250"/>
      <c r="U258" s="250"/>
      <c r="V258" s="250"/>
      <c r="W258" s="250"/>
      <c r="X258" s="250"/>
      <c r="Y258" s="250"/>
    </row>
    <row r="259" spans="1:25" s="251" customFormat="1">
      <c r="A259" s="261">
        <v>111</v>
      </c>
      <c r="B259" s="262">
        <v>43158</v>
      </c>
      <c r="C259" s="262"/>
      <c r="D259" s="228" t="s">
        <v>1184</v>
      </c>
      <c r="E259" s="261" t="s">
        <v>275</v>
      </c>
      <c r="F259" s="263" t="s">
        <v>2524</v>
      </c>
      <c r="G259" s="261"/>
      <c r="H259" s="261"/>
      <c r="I259" s="264">
        <v>398</v>
      </c>
      <c r="J259" s="306" t="s">
        <v>264</v>
      </c>
      <c r="K259" s="230"/>
      <c r="L259" s="226"/>
      <c r="M259" s="231"/>
      <c r="N259" s="232"/>
      <c r="O259" s="250"/>
      <c r="R259" s="252"/>
      <c r="S259" s="250"/>
      <c r="T259" s="250"/>
      <c r="U259" s="250"/>
      <c r="V259" s="250"/>
      <c r="W259" s="250"/>
      <c r="X259" s="250"/>
      <c r="Y259" s="250"/>
    </row>
    <row r="260" spans="1:25" s="251" customFormat="1">
      <c r="A260" s="261">
        <v>112</v>
      </c>
      <c r="B260" s="285">
        <v>43164</v>
      </c>
      <c r="C260" s="285"/>
      <c r="D260" s="228" t="s">
        <v>110</v>
      </c>
      <c r="E260" s="284" t="s">
        <v>275</v>
      </c>
      <c r="F260" s="286" t="s">
        <v>2527</v>
      </c>
      <c r="G260" s="284"/>
      <c r="H260" s="284"/>
      <c r="I260" s="287">
        <v>672</v>
      </c>
      <c r="J260" s="312" t="s">
        <v>264</v>
      </c>
      <c r="K260" s="266"/>
      <c r="L260" s="267"/>
      <c r="M260" s="265"/>
      <c r="N260" s="268"/>
      <c r="O260" s="250"/>
      <c r="R260" s="252"/>
      <c r="S260" s="250"/>
      <c r="T260" s="250"/>
      <c r="U260" s="250"/>
      <c r="V260" s="250"/>
      <c r="W260" s="250"/>
      <c r="X260" s="250"/>
      <c r="Y260" s="250"/>
    </row>
    <row r="261" spans="1:25" s="251" customFormat="1">
      <c r="A261" s="219">
        <v>113</v>
      </c>
      <c r="B261" s="220">
        <v>43192</v>
      </c>
      <c r="C261" s="220"/>
      <c r="D261" s="221" t="s">
        <v>736</v>
      </c>
      <c r="E261" s="219" t="s">
        <v>275</v>
      </c>
      <c r="F261" s="222">
        <v>492.5</v>
      </c>
      <c r="G261" s="223"/>
      <c r="H261" s="223">
        <v>589</v>
      </c>
      <c r="I261" s="223">
        <v>613</v>
      </c>
      <c r="J261" s="313" t="s">
        <v>2327</v>
      </c>
      <c r="K261" s="317">
        <f t="shared" ref="K261:K262" si="48">H261-F261</f>
        <v>96.5</v>
      </c>
      <c r="L261" s="224">
        <f t="shared" ref="L261:L262" si="49">K261/F261</f>
        <v>0.19593908629441625</v>
      </c>
      <c r="M261" s="222" t="s">
        <v>265</v>
      </c>
      <c r="N261" s="225">
        <v>43333</v>
      </c>
      <c r="O261" s="250"/>
      <c r="R261" s="252"/>
      <c r="S261" s="250"/>
      <c r="T261" s="250"/>
      <c r="U261" s="250"/>
      <c r="V261" s="250"/>
      <c r="W261" s="250"/>
      <c r="X261" s="250"/>
      <c r="Y261" s="250"/>
    </row>
    <row r="262" spans="1:25" s="251" customFormat="1">
      <c r="A262" s="233">
        <v>114</v>
      </c>
      <c r="B262" s="234">
        <v>43194</v>
      </c>
      <c r="C262" s="234"/>
      <c r="D262" s="235" t="s">
        <v>310</v>
      </c>
      <c r="E262" s="236" t="s">
        <v>275</v>
      </c>
      <c r="F262" s="233">
        <v>141.5</v>
      </c>
      <c r="G262" s="233"/>
      <c r="H262" s="237">
        <v>77</v>
      </c>
      <c r="I262" s="238">
        <v>180</v>
      </c>
      <c r="J262" s="325" t="s">
        <v>3479</v>
      </c>
      <c r="K262" s="318">
        <f t="shared" si="48"/>
        <v>-64.5</v>
      </c>
      <c r="L262" s="240">
        <f t="shared" si="49"/>
        <v>-0.45583038869257952</v>
      </c>
      <c r="M262" s="241" t="s">
        <v>1839</v>
      </c>
      <c r="N262" s="242">
        <v>43522</v>
      </c>
      <c r="O262" s="250"/>
      <c r="R262" s="252"/>
      <c r="S262" s="250"/>
      <c r="T262" s="250"/>
      <c r="U262" s="250"/>
      <c r="V262" s="250"/>
      <c r="W262" s="250"/>
      <c r="X262" s="250"/>
      <c r="Y262" s="250"/>
    </row>
    <row r="263" spans="1:25" s="251" customFormat="1">
      <c r="A263" s="233">
        <v>115</v>
      </c>
      <c r="B263" s="234">
        <v>43209</v>
      </c>
      <c r="C263" s="234"/>
      <c r="D263" s="235" t="s">
        <v>1139</v>
      </c>
      <c r="E263" s="236" t="s">
        <v>275</v>
      </c>
      <c r="F263" s="233">
        <v>430</v>
      </c>
      <c r="G263" s="233"/>
      <c r="H263" s="237">
        <v>220</v>
      </c>
      <c r="I263" s="238">
        <v>537</v>
      </c>
      <c r="J263" s="325" t="s">
        <v>2715</v>
      </c>
      <c r="K263" s="318">
        <f t="shared" ref="K263" si="50">H263-F263</f>
        <v>-210</v>
      </c>
      <c r="L263" s="240">
        <f t="shared" ref="L263" si="51">K263/F263</f>
        <v>-0.48837209302325579</v>
      </c>
      <c r="M263" s="241" t="s">
        <v>1839</v>
      </c>
      <c r="N263" s="242">
        <v>43252</v>
      </c>
      <c r="O263" s="250"/>
      <c r="R263" s="252"/>
      <c r="S263" s="250"/>
      <c r="T263" s="250"/>
      <c r="U263" s="250"/>
      <c r="V263" s="250"/>
      <c r="W263" s="250"/>
      <c r="X263" s="250"/>
      <c r="Y263" s="250"/>
    </row>
    <row r="264" spans="1:25" s="251" customFormat="1">
      <c r="A264" s="284">
        <v>116</v>
      </c>
      <c r="B264" s="285">
        <v>43220</v>
      </c>
      <c r="C264" s="285"/>
      <c r="D264" s="300" t="s">
        <v>857</v>
      </c>
      <c r="E264" s="284" t="s">
        <v>275</v>
      </c>
      <c r="F264" s="286" t="s">
        <v>2567</v>
      </c>
      <c r="G264" s="284"/>
      <c r="H264" s="284"/>
      <c r="I264" s="287">
        <v>196</v>
      </c>
      <c r="J264" s="304" t="s">
        <v>264</v>
      </c>
      <c r="K264" s="288"/>
      <c r="L264" s="289"/>
      <c r="M264" s="290"/>
      <c r="N264" s="291"/>
      <c r="O264" s="250"/>
      <c r="R264" s="252"/>
      <c r="S264" s="250"/>
      <c r="T264" s="250"/>
      <c r="U264" s="250"/>
      <c r="V264" s="250"/>
      <c r="W264" s="250"/>
      <c r="X264" s="250"/>
      <c r="Y264" s="250"/>
    </row>
    <row r="265" spans="1:25" s="251" customFormat="1">
      <c r="A265" s="284">
        <v>117</v>
      </c>
      <c r="B265" s="285">
        <v>43237</v>
      </c>
      <c r="C265" s="285"/>
      <c r="D265" s="300" t="s">
        <v>1326</v>
      </c>
      <c r="E265" s="284" t="s">
        <v>275</v>
      </c>
      <c r="F265" s="286" t="s">
        <v>311</v>
      </c>
      <c r="G265" s="284"/>
      <c r="H265" s="284"/>
      <c r="I265" s="287">
        <v>348</v>
      </c>
      <c r="J265" s="304" t="s">
        <v>264</v>
      </c>
      <c r="K265" s="288"/>
      <c r="L265" s="289"/>
      <c r="M265" s="290"/>
      <c r="N265" s="291"/>
      <c r="O265" s="250"/>
      <c r="R265" s="252"/>
      <c r="S265" s="250"/>
      <c r="T265" s="250"/>
      <c r="U265" s="250"/>
      <c r="V265" s="250"/>
      <c r="W265" s="250"/>
      <c r="X265" s="250"/>
      <c r="Y265" s="250"/>
    </row>
    <row r="266" spans="1:25" s="251" customFormat="1">
      <c r="A266" s="284">
        <v>118</v>
      </c>
      <c r="B266" s="285">
        <v>43258</v>
      </c>
      <c r="C266" s="285"/>
      <c r="D266" s="300" t="s">
        <v>1026</v>
      </c>
      <c r="E266" s="284" t="s">
        <v>275</v>
      </c>
      <c r="F266" s="263" t="s">
        <v>2717</v>
      </c>
      <c r="G266" s="284"/>
      <c r="H266" s="284"/>
      <c r="I266" s="287">
        <v>439</v>
      </c>
      <c r="J266" s="304" t="s">
        <v>264</v>
      </c>
      <c r="K266" s="288"/>
      <c r="L266" s="289"/>
      <c r="M266" s="290"/>
      <c r="N266" s="291"/>
      <c r="O266" s="250"/>
      <c r="R266" s="252"/>
      <c r="S266" s="250"/>
      <c r="T266" s="250"/>
      <c r="U266" s="250"/>
      <c r="V266" s="250"/>
      <c r="W266" s="250"/>
      <c r="X266" s="250"/>
      <c r="Y266" s="250"/>
    </row>
    <row r="267" spans="1:25" s="251" customFormat="1">
      <c r="A267" s="284">
        <v>119</v>
      </c>
      <c r="B267" s="285">
        <v>43285</v>
      </c>
      <c r="C267" s="285"/>
      <c r="D267" s="300" t="s">
        <v>40</v>
      </c>
      <c r="E267" s="284" t="s">
        <v>275</v>
      </c>
      <c r="F267" s="263" t="s">
        <v>2739</v>
      </c>
      <c r="G267" s="284"/>
      <c r="H267" s="284"/>
      <c r="I267" s="287">
        <v>170</v>
      </c>
      <c r="J267" s="304" t="s">
        <v>264</v>
      </c>
      <c r="K267" s="288"/>
      <c r="L267" s="289"/>
      <c r="M267" s="290"/>
      <c r="N267" s="291"/>
      <c r="O267" s="250"/>
      <c r="R267" s="252"/>
      <c r="S267" s="250"/>
      <c r="T267" s="250"/>
      <c r="U267" s="250"/>
      <c r="V267" s="250"/>
      <c r="W267" s="250"/>
      <c r="X267" s="250"/>
      <c r="Y267" s="250"/>
    </row>
    <row r="268" spans="1:25" s="251" customFormat="1">
      <c r="A268" s="284">
        <v>120</v>
      </c>
      <c r="B268" s="285">
        <v>43294</v>
      </c>
      <c r="C268" s="285"/>
      <c r="D268" s="300" t="s">
        <v>1914</v>
      </c>
      <c r="E268" s="284" t="s">
        <v>275</v>
      </c>
      <c r="F268" s="263" t="s">
        <v>2746</v>
      </c>
      <c r="G268" s="284"/>
      <c r="H268" s="284"/>
      <c r="I268" s="287">
        <v>59</v>
      </c>
      <c r="J268" s="304" t="s">
        <v>264</v>
      </c>
      <c r="K268" s="288"/>
      <c r="L268" s="289"/>
      <c r="M268" s="290"/>
      <c r="N268" s="291"/>
      <c r="O268" s="250"/>
      <c r="R268" s="252"/>
      <c r="S268" s="250"/>
      <c r="T268" s="250"/>
      <c r="U268" s="250"/>
      <c r="V268" s="250"/>
      <c r="W268" s="250"/>
      <c r="X268" s="250"/>
      <c r="Y268" s="250"/>
    </row>
    <row r="269" spans="1:25" s="251" customFormat="1">
      <c r="A269" s="233">
        <v>121</v>
      </c>
      <c r="B269" s="234">
        <v>43306</v>
      </c>
      <c r="C269" s="234"/>
      <c r="D269" s="235" t="s">
        <v>1813</v>
      </c>
      <c r="E269" s="236" t="s">
        <v>275</v>
      </c>
      <c r="F269" s="233">
        <v>27.5</v>
      </c>
      <c r="G269" s="233"/>
      <c r="H269" s="237">
        <v>13.1</v>
      </c>
      <c r="I269" s="238">
        <v>60</v>
      </c>
      <c r="J269" s="325" t="s">
        <v>3418</v>
      </c>
      <c r="K269" s="318">
        <f t="shared" ref="K269" si="52">H269-F269</f>
        <v>-14.4</v>
      </c>
      <c r="L269" s="240">
        <f t="shared" ref="L269" si="53">K269/F269</f>
        <v>-0.52363636363636368</v>
      </c>
      <c r="M269" s="241" t="s">
        <v>1839</v>
      </c>
      <c r="N269" s="242">
        <v>43138</v>
      </c>
      <c r="O269" s="250"/>
      <c r="R269" s="252"/>
      <c r="S269" s="250"/>
      <c r="T269" s="250"/>
      <c r="U269" s="250"/>
      <c r="V269" s="250"/>
      <c r="W269" s="250"/>
      <c r="X269" s="250"/>
      <c r="Y269" s="250"/>
    </row>
    <row r="270" spans="1:25" s="251" customFormat="1">
      <c r="A270" s="284">
        <v>122</v>
      </c>
      <c r="B270" s="285">
        <v>43318</v>
      </c>
      <c r="C270" s="285"/>
      <c r="D270" s="300" t="s">
        <v>757</v>
      </c>
      <c r="E270" s="284" t="s">
        <v>275</v>
      </c>
      <c r="F270" s="263" t="s">
        <v>2765</v>
      </c>
      <c r="G270" s="284"/>
      <c r="H270" s="284"/>
      <c r="I270" s="287">
        <v>182</v>
      </c>
      <c r="J270" s="304" t="s">
        <v>264</v>
      </c>
      <c r="K270" s="288"/>
      <c r="L270" s="289"/>
      <c r="M270" s="290"/>
      <c r="N270" s="291"/>
      <c r="O270" s="250"/>
      <c r="R270" s="252"/>
      <c r="S270" s="250"/>
      <c r="T270" s="250"/>
      <c r="U270" s="250"/>
      <c r="V270" s="250"/>
      <c r="W270" s="250"/>
      <c r="X270" s="250"/>
      <c r="Y270" s="250"/>
    </row>
    <row r="271" spans="1:25" s="251" customFormat="1">
      <c r="A271" s="253">
        <v>123</v>
      </c>
      <c r="B271" s="254">
        <v>43335</v>
      </c>
      <c r="C271" s="254"/>
      <c r="D271" s="255" t="s">
        <v>928</v>
      </c>
      <c r="E271" s="253" t="s">
        <v>275</v>
      </c>
      <c r="F271" s="256">
        <v>285</v>
      </c>
      <c r="G271" s="253"/>
      <c r="H271" s="253">
        <v>355</v>
      </c>
      <c r="I271" s="257">
        <v>364</v>
      </c>
      <c r="J271" s="309" t="s">
        <v>3327</v>
      </c>
      <c r="K271" s="215">
        <f t="shared" ref="K271" si="54">H271-F271</f>
        <v>70</v>
      </c>
      <c r="L271" s="258">
        <f>K271/F271</f>
        <v>0.24561403508771928</v>
      </c>
      <c r="M271" s="259" t="s">
        <v>265</v>
      </c>
      <c r="N271" s="260">
        <v>43455</v>
      </c>
      <c r="O271" s="186"/>
      <c r="P271" s="141"/>
      <c r="Q271" s="141"/>
      <c r="R271" s="185"/>
      <c r="S271" s="250"/>
      <c r="T271" s="250"/>
      <c r="U271" s="250"/>
      <c r="V271" s="250"/>
      <c r="W271" s="250"/>
      <c r="X271" s="250"/>
      <c r="Y271" s="250"/>
    </row>
    <row r="272" spans="1:25" s="251" customFormat="1">
      <c r="A272" s="284">
        <v>124</v>
      </c>
      <c r="B272" s="285">
        <v>43341</v>
      </c>
      <c r="C272" s="285"/>
      <c r="D272" s="386" t="s">
        <v>816</v>
      </c>
      <c r="E272" s="284" t="s">
        <v>275</v>
      </c>
      <c r="F272" s="263" t="s">
        <v>2775</v>
      </c>
      <c r="G272" s="284"/>
      <c r="H272" s="284"/>
      <c r="I272" s="287">
        <v>635</v>
      </c>
      <c r="J272" s="304" t="s">
        <v>264</v>
      </c>
      <c r="K272" s="288"/>
      <c r="L272" s="289"/>
      <c r="M272" s="290"/>
      <c r="N272" s="291"/>
      <c r="O272" s="250"/>
      <c r="R272" s="252"/>
      <c r="S272" s="250"/>
      <c r="T272" s="250"/>
      <c r="U272" s="250"/>
      <c r="V272" s="250"/>
      <c r="W272" s="250"/>
      <c r="X272" s="250"/>
      <c r="Y272" s="250"/>
    </row>
    <row r="273" spans="1:26" s="251" customFormat="1">
      <c r="A273" s="253">
        <v>125</v>
      </c>
      <c r="B273" s="254">
        <v>43395</v>
      </c>
      <c r="C273" s="254"/>
      <c r="D273" s="255" t="s">
        <v>747</v>
      </c>
      <c r="E273" s="253" t="s">
        <v>275</v>
      </c>
      <c r="F273" s="256">
        <v>475</v>
      </c>
      <c r="G273" s="253"/>
      <c r="H273" s="253">
        <v>574</v>
      </c>
      <c r="I273" s="257">
        <v>570</v>
      </c>
      <c r="J273" s="309" t="s">
        <v>329</v>
      </c>
      <c r="K273" s="215">
        <f t="shared" ref="K273" si="55">H273-F273</f>
        <v>99</v>
      </c>
      <c r="L273" s="258">
        <f>K273/F273</f>
        <v>0.20842105263157895</v>
      </c>
      <c r="M273" s="259" t="s">
        <v>265</v>
      </c>
      <c r="N273" s="260">
        <v>43403</v>
      </c>
      <c r="O273" s="186"/>
      <c r="P273" s="141"/>
      <c r="Q273" s="141"/>
      <c r="R273" s="185"/>
      <c r="S273" s="250"/>
      <c r="T273" s="250"/>
      <c r="U273" s="250"/>
      <c r="V273" s="250"/>
      <c r="W273" s="250"/>
      <c r="X273" s="250"/>
      <c r="Y273" s="250"/>
    </row>
    <row r="274" spans="1:26" s="251" customFormat="1">
      <c r="A274" s="284">
        <v>126</v>
      </c>
      <c r="B274" s="285">
        <v>43396</v>
      </c>
      <c r="C274" s="285"/>
      <c r="D274" s="386" t="s">
        <v>2993</v>
      </c>
      <c r="E274" s="284" t="s">
        <v>275</v>
      </c>
      <c r="F274" s="263" t="s">
        <v>3135</v>
      </c>
      <c r="G274" s="284"/>
      <c r="H274" s="284"/>
      <c r="I274" s="287">
        <v>191</v>
      </c>
      <c r="J274" s="304" t="s">
        <v>264</v>
      </c>
      <c r="K274" s="288"/>
      <c r="L274" s="289"/>
      <c r="M274" s="290"/>
      <c r="N274" s="291"/>
      <c r="O274" s="250"/>
      <c r="R274" s="252"/>
      <c r="S274" s="250"/>
      <c r="T274" s="250"/>
      <c r="U274" s="250"/>
      <c r="V274" s="250"/>
      <c r="W274" s="250"/>
      <c r="X274" s="250"/>
      <c r="Y274" s="250"/>
    </row>
    <row r="275" spans="1:26" s="251" customFormat="1">
      <c r="A275" s="253">
        <v>127</v>
      </c>
      <c r="B275" s="254">
        <v>43397</v>
      </c>
      <c r="C275" s="254"/>
      <c r="D275" s="255" t="s">
        <v>831</v>
      </c>
      <c r="E275" s="253" t="s">
        <v>275</v>
      </c>
      <c r="F275" s="256">
        <v>707.5</v>
      </c>
      <c r="G275" s="253"/>
      <c r="H275" s="253">
        <v>872</v>
      </c>
      <c r="I275" s="257">
        <v>872</v>
      </c>
      <c r="J275" s="309" t="s">
        <v>329</v>
      </c>
      <c r="K275" s="215">
        <f t="shared" ref="K275" si="56">H275-F275</f>
        <v>164.5</v>
      </c>
      <c r="L275" s="258">
        <f t="shared" ref="L275" si="57">K275/F275</f>
        <v>0.23250883392226149</v>
      </c>
      <c r="M275" s="259" t="s">
        <v>265</v>
      </c>
      <c r="N275" s="260">
        <v>43482</v>
      </c>
      <c r="O275" s="186"/>
      <c r="P275" s="141"/>
      <c r="Q275" s="141"/>
      <c r="R275" s="185"/>
      <c r="S275" s="250"/>
      <c r="T275" s="250"/>
      <c r="U275" s="250"/>
      <c r="V275" s="250"/>
      <c r="W275" s="250"/>
      <c r="X275" s="250"/>
      <c r="Y275" s="250"/>
    </row>
    <row r="276" spans="1:26" s="141" customFormat="1">
      <c r="A276" s="219">
        <v>128</v>
      </c>
      <c r="B276" s="220">
        <v>43398</v>
      </c>
      <c r="C276" s="220"/>
      <c r="D276" s="221" t="s">
        <v>340</v>
      </c>
      <c r="E276" s="219" t="s">
        <v>275</v>
      </c>
      <c r="F276" s="222">
        <v>707.5</v>
      </c>
      <c r="G276" s="223"/>
      <c r="H276" s="223">
        <v>850</v>
      </c>
      <c r="I276" s="223">
        <v>890</v>
      </c>
      <c r="J276" s="313" t="s">
        <v>3323</v>
      </c>
      <c r="K276" s="317">
        <f t="shared" ref="K276" si="58">H276-F276</f>
        <v>142.5</v>
      </c>
      <c r="L276" s="224">
        <f t="shared" ref="L276" si="59">K276/F276</f>
        <v>0.20141342756183744</v>
      </c>
      <c r="M276" s="222" t="s">
        <v>265</v>
      </c>
      <c r="N276" s="225">
        <v>43453</v>
      </c>
      <c r="O276" s="250"/>
      <c r="P276" s="251"/>
      <c r="Q276" s="251"/>
      <c r="R276" s="252"/>
      <c r="S276" s="186"/>
      <c r="T276" s="186"/>
      <c r="U276" s="186"/>
      <c r="V276" s="186"/>
      <c r="W276" s="186"/>
      <c r="X276" s="186"/>
      <c r="Y276" s="186"/>
    </row>
    <row r="277" spans="1:26" s="141" customFormat="1">
      <c r="A277" s="219">
        <v>129</v>
      </c>
      <c r="B277" s="220">
        <v>43398</v>
      </c>
      <c r="C277" s="220"/>
      <c r="D277" s="221" t="s">
        <v>668</v>
      </c>
      <c r="E277" s="219" t="s">
        <v>275</v>
      </c>
      <c r="F277" s="222">
        <v>164</v>
      </c>
      <c r="G277" s="223"/>
      <c r="H277" s="223">
        <v>195.5</v>
      </c>
      <c r="I277" s="223">
        <v>209</v>
      </c>
      <c r="J277" s="313" t="s">
        <v>3578</v>
      </c>
      <c r="K277" s="317">
        <f t="shared" ref="K277" si="60">H277-F277</f>
        <v>31.5</v>
      </c>
      <c r="L277" s="224">
        <f t="shared" ref="L277" si="61">K277/F277</f>
        <v>0.19207317073170732</v>
      </c>
      <c r="M277" s="222" t="s">
        <v>265</v>
      </c>
      <c r="N277" s="225">
        <v>43530</v>
      </c>
      <c r="O277" s="250"/>
      <c r="P277" s="251"/>
      <c r="Q277" s="251"/>
      <c r="R277" s="252"/>
      <c r="S277" s="186"/>
      <c r="T277" s="186"/>
      <c r="U277" s="186"/>
      <c r="V277" s="186"/>
      <c r="W277" s="186"/>
      <c r="X277" s="186"/>
      <c r="Y277" s="186"/>
    </row>
    <row r="278" spans="1:26" s="251" customFormat="1">
      <c r="A278" s="253">
        <v>130</v>
      </c>
      <c r="B278" s="254">
        <v>43399</v>
      </c>
      <c r="C278" s="254"/>
      <c r="D278" s="255" t="s">
        <v>2823</v>
      </c>
      <c r="E278" s="253" t="s">
        <v>275</v>
      </c>
      <c r="F278" s="256">
        <v>240</v>
      </c>
      <c r="G278" s="253"/>
      <c r="H278" s="253">
        <v>297</v>
      </c>
      <c r="I278" s="257">
        <v>297</v>
      </c>
      <c r="J278" s="309" t="s">
        <v>329</v>
      </c>
      <c r="K278" s="215">
        <f t="shared" ref="K278" si="62">H278-F278</f>
        <v>57</v>
      </c>
      <c r="L278" s="258">
        <f>K278/F278</f>
        <v>0.23749999999999999</v>
      </c>
      <c r="M278" s="259" t="s">
        <v>265</v>
      </c>
      <c r="N278" s="260">
        <v>43417</v>
      </c>
      <c r="O278" s="186"/>
      <c r="P278" s="141"/>
      <c r="Q278" s="141"/>
      <c r="R278" s="185"/>
      <c r="S278" s="250"/>
      <c r="T278" s="250"/>
      <c r="U278" s="250"/>
      <c r="V278" s="250"/>
      <c r="W278" s="250"/>
      <c r="X278" s="250"/>
      <c r="Y278" s="250"/>
    </row>
    <row r="279" spans="1:26" s="251" customFormat="1">
      <c r="A279" s="284">
        <v>131</v>
      </c>
      <c r="B279" s="262">
        <v>43439</v>
      </c>
      <c r="C279" s="262"/>
      <c r="D279" s="386" t="s">
        <v>609</v>
      </c>
      <c r="E279" s="284" t="s">
        <v>275</v>
      </c>
      <c r="F279" s="286" t="s">
        <v>3167</v>
      </c>
      <c r="G279" s="284"/>
      <c r="H279" s="284"/>
      <c r="I279" s="287">
        <v>321</v>
      </c>
      <c r="J279" s="304" t="s">
        <v>264</v>
      </c>
      <c r="K279" s="288"/>
      <c r="L279" s="289"/>
      <c r="M279" s="290"/>
      <c r="N279" s="291"/>
      <c r="O279" s="250"/>
      <c r="R279" s="252"/>
      <c r="S279" s="250"/>
      <c r="T279" s="250"/>
      <c r="U279" s="250"/>
      <c r="V279" s="250"/>
      <c r="W279" s="250"/>
      <c r="X279" s="250"/>
      <c r="Y279" s="250"/>
    </row>
    <row r="280" spans="1:26" s="251" customFormat="1">
      <c r="A280" s="284">
        <v>132</v>
      </c>
      <c r="B280" s="262">
        <v>43439</v>
      </c>
      <c r="C280" s="262"/>
      <c r="D280" s="386" t="s">
        <v>3168</v>
      </c>
      <c r="E280" s="284" t="s">
        <v>275</v>
      </c>
      <c r="F280" s="286" t="s">
        <v>2324</v>
      </c>
      <c r="G280" s="284"/>
      <c r="H280" s="284"/>
      <c r="I280" s="287">
        <v>840</v>
      </c>
      <c r="J280" s="304" t="s">
        <v>264</v>
      </c>
      <c r="K280" s="288"/>
      <c r="L280" s="289"/>
      <c r="M280" s="290"/>
      <c r="N280" s="291"/>
      <c r="O280" s="250"/>
      <c r="R280" s="252"/>
      <c r="S280" s="250"/>
      <c r="T280" s="250"/>
      <c r="U280" s="250"/>
      <c r="V280" s="250"/>
      <c r="W280" s="250"/>
      <c r="X280" s="250"/>
      <c r="Y280" s="250"/>
    </row>
    <row r="281" spans="1:26" s="141" customFormat="1">
      <c r="A281" s="219">
        <v>133</v>
      </c>
      <c r="B281" s="220">
        <v>43439</v>
      </c>
      <c r="C281" s="220"/>
      <c r="D281" s="221" t="s">
        <v>3169</v>
      </c>
      <c r="E281" s="219" t="s">
        <v>275</v>
      </c>
      <c r="F281" s="222">
        <v>202.5</v>
      </c>
      <c r="G281" s="223"/>
      <c r="H281" s="223">
        <v>242.5</v>
      </c>
      <c r="I281" s="223">
        <v>252</v>
      </c>
      <c r="J281" s="313" t="s">
        <v>3330</v>
      </c>
      <c r="K281" s="317">
        <f t="shared" ref="K281" si="63">H281-F281</f>
        <v>40</v>
      </c>
      <c r="L281" s="224">
        <f t="shared" ref="L281" si="64">K281/F281</f>
        <v>0.19753086419753085</v>
      </c>
      <c r="M281" s="222" t="s">
        <v>265</v>
      </c>
      <c r="N281" s="225">
        <v>43460</v>
      </c>
      <c r="O281" s="250"/>
      <c r="P281" s="251"/>
      <c r="Q281" s="251"/>
      <c r="R281" s="252"/>
      <c r="S281" s="186"/>
      <c r="T281" s="186"/>
      <c r="U281" s="186"/>
      <c r="V281" s="186"/>
      <c r="W281" s="186"/>
      <c r="X281" s="186"/>
      <c r="Y281" s="186"/>
    </row>
    <row r="282" spans="1:26" s="251" customFormat="1">
      <c r="A282" s="284">
        <v>134</v>
      </c>
      <c r="B282" s="262">
        <v>43465</v>
      </c>
      <c r="C282" s="262"/>
      <c r="D282" s="386" t="s">
        <v>985</v>
      </c>
      <c r="E282" s="284" t="s">
        <v>275</v>
      </c>
      <c r="F282" s="286" t="s">
        <v>3341</v>
      </c>
      <c r="G282" s="284"/>
      <c r="H282" s="284"/>
      <c r="I282" s="287">
        <v>866</v>
      </c>
      <c r="J282" s="304" t="s">
        <v>264</v>
      </c>
      <c r="K282" s="288"/>
      <c r="L282" s="289"/>
      <c r="M282" s="290"/>
      <c r="N282" s="291"/>
      <c r="O282" s="250"/>
      <c r="R282" s="252"/>
      <c r="S282" s="250"/>
      <c r="T282" s="250"/>
      <c r="U282" s="250"/>
      <c r="V282" s="250"/>
      <c r="W282" s="250"/>
      <c r="X282" s="250"/>
      <c r="Y282" s="250"/>
    </row>
    <row r="283" spans="1:26" s="251" customFormat="1">
      <c r="A283" s="284">
        <v>135</v>
      </c>
      <c r="B283" s="262">
        <v>43469</v>
      </c>
      <c r="C283" s="262"/>
      <c r="D283" s="386" t="s">
        <v>1835</v>
      </c>
      <c r="E283" s="284" t="s">
        <v>275</v>
      </c>
      <c r="F283" s="286" t="s">
        <v>3349</v>
      </c>
      <c r="G283" s="284"/>
      <c r="H283" s="284"/>
      <c r="I283" s="287">
        <v>1185</v>
      </c>
      <c r="J283" s="304" t="s">
        <v>264</v>
      </c>
      <c r="K283" s="288"/>
      <c r="L283" s="289"/>
      <c r="M283" s="290"/>
      <c r="N283" s="291"/>
      <c r="O283" s="250"/>
      <c r="R283" s="252"/>
      <c r="S283" s="250"/>
      <c r="T283" s="250"/>
      <c r="U283" s="250"/>
      <c r="V283" s="250"/>
      <c r="W283" s="250"/>
      <c r="X283" s="250"/>
      <c r="Y283" s="250"/>
    </row>
    <row r="284" spans="1:26" s="251" customFormat="1">
      <c r="A284" s="284">
        <v>136</v>
      </c>
      <c r="B284" s="262">
        <v>43522</v>
      </c>
      <c r="C284" s="262"/>
      <c r="D284" s="386" t="s">
        <v>239</v>
      </c>
      <c r="E284" s="284" t="s">
        <v>275</v>
      </c>
      <c r="F284" s="286" t="s">
        <v>3476</v>
      </c>
      <c r="G284" s="284"/>
      <c r="H284" s="284"/>
      <c r="I284" s="287">
        <v>411</v>
      </c>
      <c r="J284" s="304" t="s">
        <v>264</v>
      </c>
      <c r="K284" s="288"/>
      <c r="L284" s="289"/>
      <c r="M284" s="290"/>
      <c r="N284" s="291"/>
      <c r="O284" s="250"/>
      <c r="R284" s="252"/>
      <c r="S284" s="250"/>
      <c r="T284" s="250"/>
      <c r="U284" s="250"/>
      <c r="V284" s="250"/>
      <c r="W284" s="250"/>
      <c r="X284" s="250"/>
      <c r="Y284" s="250"/>
    </row>
    <row r="285" spans="1:26" s="251" customFormat="1" ht="14.25">
      <c r="A285" s="284"/>
      <c r="B285" s="262"/>
      <c r="C285" s="262"/>
      <c r="D285" s="381"/>
      <c r="E285" s="284"/>
      <c r="F285" s="286"/>
      <c r="G285" s="284"/>
      <c r="H285" s="284"/>
      <c r="I285" s="287"/>
      <c r="J285" s="304"/>
      <c r="K285" s="288"/>
      <c r="L285" s="289"/>
      <c r="M285" s="290"/>
      <c r="N285" s="291"/>
      <c r="O285" s="250"/>
      <c r="R285" s="252"/>
      <c r="S285" s="250"/>
      <c r="T285" s="250"/>
      <c r="U285" s="250"/>
      <c r="V285" s="250"/>
      <c r="W285" s="250"/>
      <c r="X285" s="250"/>
      <c r="Y285" s="250"/>
    </row>
    <row r="286" spans="1:26" s="251" customFormat="1" ht="14.25">
      <c r="A286" s="284"/>
      <c r="B286" s="262"/>
      <c r="C286" s="262"/>
      <c r="D286" s="381"/>
      <c r="E286" s="284"/>
      <c r="F286" s="286"/>
      <c r="G286" s="284"/>
      <c r="H286" s="284"/>
      <c r="I286" s="287"/>
      <c r="J286" s="304"/>
      <c r="K286" s="288"/>
      <c r="L286" s="289"/>
      <c r="M286" s="290"/>
      <c r="N286" s="291"/>
      <c r="O286" s="250"/>
      <c r="R286" s="252"/>
      <c r="S286" s="250"/>
      <c r="T286" s="250"/>
      <c r="U286" s="250"/>
      <c r="V286" s="250"/>
      <c r="W286" s="250"/>
      <c r="X286" s="250"/>
      <c r="Y286" s="250"/>
    </row>
    <row r="287" spans="1:26">
      <c r="A287" s="284"/>
      <c r="B287" s="262"/>
      <c r="C287" s="262"/>
      <c r="D287" s="386"/>
      <c r="E287" s="284"/>
      <c r="F287" s="286"/>
      <c r="G287" s="284"/>
      <c r="H287" s="284"/>
      <c r="I287" s="287"/>
      <c r="J287" s="304"/>
      <c r="K287" s="288"/>
      <c r="L287" s="289"/>
      <c r="M287" s="290"/>
      <c r="N287" s="291"/>
      <c r="O287" s="250"/>
      <c r="P287" s="251"/>
      <c r="Q287" s="251"/>
      <c r="R287" s="252"/>
      <c r="S287" s="18"/>
      <c r="T287" s="18"/>
      <c r="U287" s="18"/>
      <c r="V287" s="18"/>
      <c r="W287" s="18"/>
      <c r="X287" s="18"/>
      <c r="Y287" s="18"/>
      <c r="Z287" s="18"/>
    </row>
    <row r="288" spans="1:26">
      <c r="A288" s="284"/>
      <c r="B288" s="387"/>
      <c r="C288" s="387"/>
      <c r="D288" s="388"/>
      <c r="E288" s="284"/>
      <c r="F288" s="286" t="s">
        <v>359</v>
      </c>
      <c r="G288" s="284"/>
      <c r="H288" s="284"/>
      <c r="I288" s="287"/>
      <c r="J288" s="304"/>
      <c r="K288" s="288"/>
      <c r="L288" s="289"/>
      <c r="M288" s="290"/>
      <c r="N288" s="291"/>
      <c r="O288" s="250"/>
      <c r="P288" s="251"/>
      <c r="Q288" s="251"/>
      <c r="R288" s="252"/>
      <c r="S288" s="18"/>
      <c r="T288" s="18"/>
      <c r="U288" s="18"/>
      <c r="V288" s="18"/>
      <c r="W288" s="18"/>
      <c r="X288" s="18"/>
      <c r="Y288" s="18"/>
      <c r="Z288" s="18"/>
    </row>
    <row r="289" spans="1:26">
      <c r="A289" s="93"/>
      <c r="B289" s="94"/>
      <c r="C289" s="94"/>
      <c r="D289" s="95"/>
      <c r="E289" s="96"/>
      <c r="F289" s="170"/>
      <c r="G289" s="86"/>
      <c r="H289" s="157"/>
      <c r="I289" s="173"/>
      <c r="J289" s="150"/>
      <c r="K289" s="87"/>
      <c r="L289" s="87"/>
      <c r="M289" s="87"/>
      <c r="N289" s="18"/>
      <c r="O289" s="9"/>
      <c r="P289" s="1"/>
      <c r="Q289" s="1"/>
      <c r="R289" s="87"/>
      <c r="S289" s="18"/>
      <c r="T289" s="18"/>
      <c r="U289" s="18"/>
      <c r="V289" s="18"/>
      <c r="W289" s="18"/>
      <c r="X289" s="18"/>
      <c r="Y289" s="18"/>
      <c r="Z289" s="18"/>
    </row>
    <row r="290" spans="1:26">
      <c r="A290" s="43" t="s">
        <v>171</v>
      </c>
      <c r="B290" s="18"/>
      <c r="C290" s="18"/>
      <c r="D290" s="18"/>
      <c r="E290" s="18"/>
      <c r="F290" s="87"/>
      <c r="G290" s="87"/>
      <c r="H290" s="87"/>
      <c r="I290" s="87"/>
      <c r="J290" s="140"/>
      <c r="K290" s="87"/>
      <c r="L290" s="87"/>
      <c r="M290" s="87"/>
      <c r="N290" s="18"/>
      <c r="O290" s="9"/>
      <c r="P290" s="1"/>
      <c r="Q290" s="1"/>
      <c r="R290" s="87"/>
      <c r="S290" s="18"/>
      <c r="T290" s="18"/>
      <c r="U290" s="18"/>
      <c r="V290" s="18"/>
      <c r="W290" s="18"/>
      <c r="X290" s="18"/>
      <c r="Y290" s="18"/>
      <c r="Z290" s="18"/>
    </row>
    <row r="291" spans="1:26">
      <c r="A291" s="37" t="s">
        <v>172</v>
      </c>
      <c r="B291" s="18"/>
      <c r="C291" s="18"/>
      <c r="D291" s="18"/>
      <c r="E291" s="18"/>
      <c r="F291" s="87"/>
      <c r="G291" s="87"/>
      <c r="H291" s="87"/>
      <c r="I291" s="87"/>
      <c r="J291" s="140"/>
      <c r="K291" s="87"/>
      <c r="L291" s="87"/>
      <c r="M291" s="87"/>
      <c r="N291" s="18"/>
      <c r="O291" s="9"/>
      <c r="P291" s="1"/>
      <c r="Q291" s="1"/>
      <c r="R291" s="87"/>
      <c r="S291" s="18"/>
      <c r="T291" s="18"/>
      <c r="U291" s="18"/>
      <c r="V291" s="18"/>
      <c r="W291" s="18"/>
      <c r="X291" s="18"/>
      <c r="Y291" s="18"/>
      <c r="Z291" s="18"/>
    </row>
    <row r="292" spans="1:26">
      <c r="A292" s="37" t="s">
        <v>173</v>
      </c>
      <c r="B292" s="18"/>
      <c r="C292" s="18"/>
      <c r="D292" s="18"/>
      <c r="E292" s="18"/>
      <c r="F292" s="87"/>
      <c r="G292" s="87"/>
      <c r="H292" s="87"/>
      <c r="I292" s="87"/>
      <c r="J292" s="140"/>
      <c r="K292" s="87"/>
      <c r="L292" s="87"/>
      <c r="M292" s="87"/>
      <c r="N292" s="18"/>
      <c r="O292" s="9"/>
      <c r="P292" s="1"/>
      <c r="Q292" s="1"/>
      <c r="R292" s="87"/>
      <c r="S292" s="18"/>
      <c r="T292" s="18"/>
      <c r="U292" s="18"/>
      <c r="V292" s="18"/>
      <c r="W292" s="18"/>
      <c r="X292" s="18"/>
      <c r="Y292" s="18"/>
      <c r="Z292" s="18"/>
    </row>
    <row r="293" spans="1:26">
      <c r="A293" s="37" t="s">
        <v>174</v>
      </c>
      <c r="B293" s="18"/>
      <c r="C293" s="18"/>
      <c r="D293" s="18"/>
      <c r="E293" s="18"/>
      <c r="F293" s="87"/>
      <c r="G293" s="87"/>
      <c r="H293" s="87"/>
      <c r="I293" s="87"/>
      <c r="J293" s="140"/>
      <c r="K293" s="87"/>
      <c r="L293" s="87"/>
      <c r="M293" s="87"/>
      <c r="N293" s="18"/>
      <c r="O293" s="9"/>
      <c r="P293" s="18"/>
      <c r="Q293" s="18"/>
      <c r="R293" s="87"/>
      <c r="S293" s="18"/>
      <c r="T293" s="18"/>
      <c r="U293" s="18"/>
      <c r="V293" s="18"/>
      <c r="W293" s="18"/>
      <c r="X293" s="18"/>
      <c r="Y293" s="18"/>
      <c r="Z293" s="18"/>
    </row>
    <row r="294" spans="1:26">
      <c r="A294" s="44" t="s">
        <v>175</v>
      </c>
      <c r="B294" s="18"/>
      <c r="C294" s="18"/>
      <c r="D294" s="18"/>
      <c r="E294" s="18"/>
      <c r="F294" s="87"/>
      <c r="G294" s="87"/>
      <c r="H294" s="87"/>
      <c r="I294" s="87"/>
      <c r="J294" s="140"/>
      <c r="K294" s="87"/>
      <c r="L294" s="87"/>
      <c r="M294" s="87"/>
      <c r="N294" s="18"/>
      <c r="O294" s="9"/>
      <c r="P294" s="18"/>
      <c r="Q294" s="18"/>
      <c r="R294" s="87"/>
      <c r="S294" s="18"/>
      <c r="T294" s="18"/>
      <c r="U294" s="18"/>
      <c r="V294" s="18"/>
      <c r="W294" s="18"/>
      <c r="X294" s="18"/>
      <c r="Y294" s="18"/>
      <c r="Z294" s="18"/>
    </row>
    <row r="295" spans="1:26">
      <c r="A295" s="44" t="s">
        <v>176</v>
      </c>
      <c r="B295" s="18"/>
      <c r="C295" s="18"/>
      <c r="D295" s="18"/>
      <c r="E295" s="18"/>
      <c r="F295" s="87"/>
      <c r="G295" s="87"/>
      <c r="H295" s="87"/>
      <c r="I295" s="87"/>
      <c r="J295" s="140"/>
      <c r="K295" s="87"/>
      <c r="L295" s="87"/>
      <c r="M295" s="87"/>
      <c r="N295" s="18"/>
      <c r="O295" s="140"/>
      <c r="P295" s="18"/>
      <c r="Q295" s="18"/>
      <c r="R295" s="87"/>
      <c r="S295" s="18"/>
      <c r="T295" s="18"/>
      <c r="U295" s="18"/>
      <c r="V295" s="18"/>
      <c r="W295" s="18"/>
      <c r="X295" s="18"/>
      <c r="Y295" s="18"/>
      <c r="Z295" s="18"/>
    </row>
    <row r="296" spans="1:26">
      <c r="A296" s="44" t="s">
        <v>177</v>
      </c>
      <c r="B296" s="18"/>
      <c r="C296" s="18"/>
      <c r="D296" s="18"/>
      <c r="E296" s="18"/>
      <c r="F296" s="87"/>
      <c r="G296" s="87"/>
      <c r="H296" s="87"/>
      <c r="I296" s="87"/>
      <c r="J296" s="140"/>
      <c r="K296" s="87"/>
      <c r="L296" s="87"/>
      <c r="M296" s="87"/>
      <c r="N296" s="18"/>
      <c r="O296" s="140"/>
      <c r="P296" s="18"/>
      <c r="Q296" s="18"/>
      <c r="R296" s="87"/>
      <c r="S296" s="18"/>
      <c r="T296" s="18"/>
      <c r="U296" s="18"/>
      <c r="V296" s="18"/>
      <c r="W296" s="18"/>
      <c r="X296" s="18"/>
      <c r="Y296" s="18"/>
      <c r="Z296" s="18"/>
    </row>
    <row r="297" spans="1:26">
      <c r="A297" s="44" t="s">
        <v>178</v>
      </c>
      <c r="B297" s="18"/>
      <c r="C297" s="18"/>
      <c r="D297" s="18"/>
      <c r="E297" s="18"/>
      <c r="F297" s="87"/>
      <c r="G297" s="87"/>
      <c r="H297" s="87"/>
      <c r="I297" s="87"/>
      <c r="J297" s="140"/>
      <c r="K297" s="87"/>
      <c r="L297" s="87"/>
      <c r="M297" s="87"/>
      <c r="N297" s="18"/>
      <c r="O297" s="140"/>
      <c r="P297" s="18"/>
      <c r="Q297" s="18"/>
      <c r="R297" s="87"/>
      <c r="S297" s="18"/>
      <c r="T297" s="18"/>
      <c r="U297" s="18"/>
      <c r="V297" s="18"/>
      <c r="W297" s="18"/>
      <c r="X297" s="18"/>
      <c r="Y297" s="18"/>
      <c r="Z297" s="18"/>
    </row>
    <row r="298" spans="1:26">
      <c r="A298" s="44" t="s">
        <v>179</v>
      </c>
      <c r="B298" s="18"/>
      <c r="C298" s="18"/>
      <c r="D298" s="18"/>
      <c r="E298" s="18"/>
      <c r="F298" s="87"/>
      <c r="G298" s="87"/>
      <c r="H298" s="87"/>
      <c r="I298" s="87"/>
      <c r="J298" s="140"/>
      <c r="K298" s="87"/>
      <c r="L298" s="87"/>
      <c r="M298" s="87"/>
      <c r="N298" s="18"/>
      <c r="O298" s="140"/>
      <c r="P298" s="18"/>
      <c r="Q298" s="18"/>
      <c r="R298" s="87"/>
      <c r="S298" s="18"/>
      <c r="T298" s="18"/>
      <c r="U298" s="18"/>
      <c r="V298" s="18"/>
      <c r="W298" s="18"/>
      <c r="X298" s="18"/>
      <c r="Y298" s="18"/>
      <c r="Z298" s="18"/>
    </row>
    <row r="299" spans="1:26">
      <c r="A299" s="44" t="s">
        <v>180</v>
      </c>
      <c r="B299" s="18"/>
      <c r="C299" s="18"/>
      <c r="D299" s="18"/>
      <c r="E299" s="18"/>
      <c r="F299" s="87"/>
      <c r="G299" s="87"/>
      <c r="H299" s="87"/>
      <c r="I299" s="87"/>
      <c r="J299" s="140"/>
      <c r="K299" s="87"/>
      <c r="L299" s="87"/>
      <c r="M299" s="87"/>
      <c r="N299" s="18"/>
      <c r="O299" s="140"/>
      <c r="P299" s="18"/>
      <c r="Q299" s="18"/>
      <c r="R299" s="87"/>
      <c r="S299" s="18"/>
      <c r="T299" s="18"/>
      <c r="U299" s="18"/>
      <c r="V299" s="18"/>
      <c r="W299" s="18"/>
      <c r="X299" s="18"/>
      <c r="Y299" s="18"/>
      <c r="Z299" s="18"/>
    </row>
    <row r="300" spans="1:26">
      <c r="A300" s="18"/>
      <c r="B300" s="18"/>
      <c r="C300" s="18"/>
      <c r="D300" s="18"/>
      <c r="E300" s="18"/>
      <c r="F300" s="87"/>
      <c r="G300" s="87"/>
      <c r="H300" s="87"/>
      <c r="I300" s="87"/>
      <c r="J300" s="140"/>
      <c r="K300" s="87"/>
      <c r="L300" s="87"/>
      <c r="M300" s="87"/>
      <c r="N300" s="18"/>
      <c r="O300" s="140"/>
      <c r="P300" s="18"/>
      <c r="Q300" s="18"/>
      <c r="R300" s="87"/>
      <c r="S300" s="18"/>
      <c r="T300" s="18"/>
      <c r="U300" s="18"/>
      <c r="V300" s="18"/>
      <c r="W300" s="18"/>
      <c r="X300" s="18"/>
      <c r="Y300" s="18"/>
      <c r="Z300" s="18"/>
    </row>
    <row r="301" spans="1:26">
      <c r="A301" s="18"/>
      <c r="B301" s="18"/>
      <c r="C301" s="18"/>
      <c r="D301" s="18"/>
      <c r="E301" s="18"/>
      <c r="F301" s="87"/>
      <c r="G301" s="87"/>
      <c r="H301" s="87"/>
      <c r="I301" s="87"/>
      <c r="J301" s="140"/>
      <c r="K301" s="87"/>
      <c r="L301" s="87"/>
      <c r="M301" s="87"/>
      <c r="N301" s="18"/>
      <c r="O301" s="140"/>
      <c r="P301" s="18"/>
      <c r="Q301" s="18"/>
      <c r="R301" s="87"/>
      <c r="S301" s="18"/>
      <c r="T301" s="18"/>
      <c r="U301" s="18"/>
      <c r="V301" s="18"/>
      <c r="W301" s="18"/>
      <c r="X301" s="18"/>
      <c r="Y301" s="18"/>
      <c r="Z301" s="18"/>
    </row>
    <row r="302" spans="1:26">
      <c r="A302" s="18"/>
      <c r="B302" s="18"/>
      <c r="C302" s="18"/>
      <c r="D302" s="18"/>
      <c r="E302" s="18"/>
      <c r="F302" s="87"/>
      <c r="G302" s="87"/>
      <c r="H302" s="87"/>
      <c r="I302" s="87"/>
      <c r="J302" s="140"/>
      <c r="K302" s="87"/>
      <c r="L302" s="87"/>
      <c r="M302" s="87"/>
      <c r="N302" s="18"/>
      <c r="O302" s="140"/>
      <c r="P302" s="18"/>
      <c r="Q302" s="18"/>
      <c r="R302" s="87"/>
      <c r="S302" s="18"/>
      <c r="T302" s="18"/>
      <c r="U302" s="18"/>
      <c r="V302" s="18"/>
      <c r="W302" s="18"/>
      <c r="X302" s="18"/>
      <c r="Y302" s="18"/>
      <c r="Z302" s="18"/>
    </row>
    <row r="303" spans="1:26">
      <c r="A303" s="18"/>
      <c r="B303" s="18"/>
      <c r="C303" s="18"/>
      <c r="D303" s="18"/>
      <c r="E303" s="18"/>
      <c r="F303" s="87"/>
      <c r="G303" s="87"/>
      <c r="H303" s="87"/>
      <c r="I303" s="87"/>
      <c r="J303" s="140"/>
      <c r="K303" s="87"/>
      <c r="L303" s="87"/>
      <c r="M303" s="87"/>
      <c r="N303" s="18"/>
      <c r="O303" s="140"/>
      <c r="P303" s="18"/>
      <c r="Q303" s="18"/>
      <c r="R303" s="87"/>
      <c r="S303" s="18"/>
      <c r="T303" s="18"/>
      <c r="U303" s="18"/>
      <c r="V303" s="18"/>
      <c r="W303" s="18"/>
      <c r="X303" s="18"/>
      <c r="Y303" s="18"/>
      <c r="Z303" s="18"/>
    </row>
    <row r="304" spans="1:26">
      <c r="A304" s="18"/>
      <c r="B304" s="18"/>
      <c r="C304" s="18"/>
      <c r="D304" s="18"/>
      <c r="E304" s="18"/>
      <c r="F304" s="87"/>
      <c r="G304" s="87"/>
      <c r="H304" s="87"/>
      <c r="I304" s="87"/>
      <c r="J304" s="140"/>
      <c r="K304" s="87"/>
      <c r="L304" s="87"/>
      <c r="M304" s="87"/>
      <c r="N304" s="18"/>
      <c r="O304" s="140"/>
      <c r="P304" s="18"/>
      <c r="Q304" s="18"/>
      <c r="R304" s="87"/>
      <c r="S304" s="18"/>
      <c r="T304" s="18"/>
      <c r="U304" s="18"/>
      <c r="V304" s="18"/>
      <c r="W304" s="18"/>
      <c r="X304" s="18"/>
      <c r="Y304" s="18"/>
      <c r="Z304" s="18"/>
    </row>
    <row r="305" spans="1:26">
      <c r="A305" s="18"/>
      <c r="B305" s="18"/>
      <c r="C305" s="18"/>
      <c r="D305" s="18"/>
      <c r="E305" s="18"/>
      <c r="F305" s="87"/>
      <c r="G305" s="87"/>
      <c r="H305" s="87"/>
      <c r="I305" s="87"/>
      <c r="J305" s="140"/>
      <c r="K305" s="87"/>
      <c r="L305" s="87"/>
      <c r="M305" s="87"/>
      <c r="N305" s="18"/>
      <c r="O305" s="140"/>
      <c r="P305" s="18"/>
      <c r="Q305" s="18"/>
      <c r="R305" s="87"/>
      <c r="S305" s="18"/>
      <c r="T305" s="18"/>
      <c r="U305" s="18"/>
      <c r="V305" s="18"/>
      <c r="W305" s="18"/>
      <c r="X305" s="18"/>
      <c r="Y305" s="18"/>
      <c r="Z305" s="18"/>
    </row>
    <row r="306" spans="1:26">
      <c r="A306" s="18"/>
      <c r="B306" s="18"/>
      <c r="C306" s="18"/>
      <c r="D306" s="18"/>
      <c r="E306" s="18"/>
      <c r="F306" s="87"/>
      <c r="G306" s="87"/>
      <c r="H306" s="87"/>
      <c r="I306" s="87"/>
      <c r="J306" s="140"/>
      <c r="K306" s="87"/>
      <c r="L306" s="87"/>
      <c r="M306" s="87"/>
      <c r="N306" s="18"/>
      <c r="O306" s="140"/>
      <c r="P306" s="18"/>
      <c r="Q306" s="18"/>
      <c r="R306" s="87"/>
      <c r="S306" s="18"/>
      <c r="T306" s="18"/>
      <c r="U306" s="18"/>
      <c r="V306" s="18"/>
      <c r="W306" s="18"/>
      <c r="X306" s="18"/>
      <c r="Y306" s="18"/>
      <c r="Z306" s="18"/>
    </row>
    <row r="307" spans="1:26">
      <c r="A307" s="18"/>
      <c r="B307" s="18"/>
      <c r="C307" s="18"/>
      <c r="D307" s="18"/>
      <c r="E307" s="18"/>
      <c r="F307" s="87"/>
      <c r="G307" s="87"/>
      <c r="H307" s="87"/>
      <c r="I307" s="87"/>
      <c r="J307" s="140"/>
      <c r="K307" s="87"/>
      <c r="L307" s="87"/>
      <c r="M307" s="87"/>
      <c r="N307" s="18"/>
      <c r="O307" s="140"/>
      <c r="P307" s="18"/>
      <c r="Q307" s="18"/>
      <c r="R307" s="87"/>
      <c r="S307" s="18"/>
      <c r="T307" s="18"/>
      <c r="U307" s="18"/>
      <c r="V307" s="18"/>
      <c r="W307" s="18"/>
      <c r="X307" s="18"/>
      <c r="Y307" s="18"/>
      <c r="Z307" s="18"/>
    </row>
    <row r="308" spans="1:26">
      <c r="A308" s="18"/>
      <c r="B308" s="18"/>
      <c r="C308" s="18"/>
      <c r="D308" s="18"/>
      <c r="J308" s="149"/>
      <c r="K308" s="113"/>
      <c r="L308" s="141"/>
      <c r="M308" s="87"/>
      <c r="N308" s="18"/>
      <c r="O308" s="140"/>
      <c r="P308" s="18"/>
      <c r="Q308" s="18"/>
      <c r="R308" s="87"/>
      <c r="S308" s="18"/>
      <c r="T308" s="18"/>
      <c r="U308" s="18"/>
      <c r="V308" s="18"/>
      <c r="W308" s="18"/>
      <c r="X308" s="18"/>
      <c r="Y308" s="18"/>
      <c r="Z308" s="18"/>
    </row>
    <row r="309" spans="1:26">
      <c r="A309" s="18"/>
      <c r="B309" s="18"/>
      <c r="C309" s="18"/>
      <c r="D309" s="18"/>
      <c r="J309" s="149"/>
      <c r="K309" s="113"/>
      <c r="L309" s="141"/>
      <c r="M309" s="87"/>
      <c r="N309" s="18"/>
      <c r="O309" s="140"/>
      <c r="P309" s="18"/>
      <c r="Q309" s="18"/>
      <c r="R309" s="87"/>
      <c r="S309" s="18"/>
      <c r="T309" s="18"/>
      <c r="U309" s="18"/>
      <c r="V309" s="18"/>
      <c r="W309" s="18"/>
      <c r="X309" s="18"/>
      <c r="Y309" s="18"/>
      <c r="Z309" s="18"/>
    </row>
    <row r="310" spans="1:26">
      <c r="A310" s="18"/>
      <c r="B310" s="18"/>
      <c r="C310" s="18"/>
      <c r="D310" s="18"/>
      <c r="J310" s="149"/>
      <c r="K310" s="113"/>
      <c r="M310" s="87"/>
      <c r="N310" s="18"/>
      <c r="O310" s="140"/>
      <c r="P310" s="18"/>
      <c r="Q310" s="18"/>
      <c r="R310" s="87"/>
      <c r="S310" s="18"/>
      <c r="T310" s="18"/>
      <c r="U310" s="18"/>
      <c r="V310" s="18"/>
      <c r="W310" s="18"/>
      <c r="X310" s="18"/>
      <c r="Y310" s="18"/>
      <c r="Z310" s="18"/>
    </row>
    <row r="311" spans="1:26">
      <c r="A311" s="18"/>
      <c r="B311" s="18"/>
      <c r="C311" s="18"/>
      <c r="D311" s="18"/>
      <c r="J311" s="149"/>
      <c r="K311" s="113"/>
      <c r="M311" s="87"/>
      <c r="N311" s="18"/>
      <c r="O311" s="140"/>
      <c r="P311" s="18"/>
      <c r="Q311" s="18"/>
      <c r="R311" s="87"/>
      <c r="S311" s="18"/>
      <c r="T311" s="18"/>
      <c r="U311" s="18"/>
      <c r="V311" s="18"/>
      <c r="W311" s="18"/>
      <c r="X311" s="18"/>
      <c r="Y311" s="18"/>
      <c r="Z311" s="18"/>
    </row>
    <row r="312" spans="1:26">
      <c r="A312" s="18"/>
      <c r="B312" s="18"/>
      <c r="C312" s="18"/>
      <c r="D312" s="18"/>
      <c r="J312" s="149"/>
      <c r="K312" s="113"/>
      <c r="L312" s="141"/>
      <c r="M312" s="87"/>
      <c r="N312" s="18"/>
      <c r="O312" s="140"/>
      <c r="P312" s="18"/>
      <c r="Q312" s="18"/>
      <c r="R312" s="87"/>
      <c r="S312" s="18"/>
      <c r="T312" s="18"/>
      <c r="U312" s="18"/>
      <c r="V312" s="18"/>
      <c r="W312" s="18"/>
      <c r="X312" s="18"/>
      <c r="Y312" s="18"/>
      <c r="Z312" s="18"/>
    </row>
    <row r="313" spans="1:26">
      <c r="A313" s="18"/>
      <c r="B313" s="18"/>
      <c r="C313" s="18"/>
      <c r="D313" s="18"/>
      <c r="E313" s="18"/>
      <c r="F313" s="87"/>
      <c r="G313" s="87"/>
      <c r="H313" s="87"/>
      <c r="I313" s="87"/>
      <c r="J313" s="140"/>
      <c r="K313" s="87"/>
      <c r="L313" s="87"/>
      <c r="M313" s="87"/>
      <c r="N313" s="18"/>
      <c r="O313" s="140"/>
      <c r="P313" s="18"/>
      <c r="Q313" s="18"/>
      <c r="R313" s="87"/>
      <c r="S313" s="18"/>
      <c r="T313" s="18"/>
      <c r="U313" s="18"/>
      <c r="V313" s="18"/>
      <c r="W313" s="18"/>
      <c r="X313" s="18"/>
      <c r="Y313" s="18"/>
      <c r="Z313" s="18"/>
    </row>
    <row r="314" spans="1:26">
      <c r="A314" s="18"/>
      <c r="B314" s="18"/>
      <c r="C314" s="18"/>
      <c r="D314" s="18"/>
      <c r="E314" s="18"/>
      <c r="F314" s="87"/>
      <c r="G314" s="87"/>
      <c r="H314" s="87"/>
      <c r="I314" s="87"/>
      <c r="J314" s="140"/>
      <c r="K314" s="87"/>
      <c r="L314" s="87"/>
      <c r="M314" s="87"/>
      <c r="N314" s="18"/>
      <c r="O314" s="140"/>
      <c r="P314" s="18"/>
      <c r="Q314" s="18"/>
      <c r="R314" s="87"/>
      <c r="S314" s="18"/>
      <c r="T314" s="18"/>
      <c r="U314" s="18"/>
      <c r="V314" s="18"/>
      <c r="W314" s="18"/>
      <c r="X314" s="18"/>
      <c r="Y314" s="18"/>
      <c r="Z314" s="18"/>
    </row>
    <row r="315" spans="1:26">
      <c r="A315" s="18"/>
      <c r="B315" s="18"/>
      <c r="C315" s="18"/>
      <c r="D315" s="18"/>
      <c r="E315" s="18"/>
      <c r="F315" s="87"/>
      <c r="G315" s="87"/>
      <c r="H315" s="87"/>
      <c r="I315" s="87"/>
      <c r="J315" s="140"/>
      <c r="K315" s="87"/>
      <c r="L315" s="87"/>
      <c r="M315" s="87"/>
      <c r="N315" s="18"/>
      <c r="O315" s="140"/>
      <c r="P315" s="18"/>
      <c r="Q315" s="18"/>
      <c r="R315" s="87"/>
      <c r="S315" s="18"/>
      <c r="T315" s="18"/>
      <c r="U315" s="18"/>
      <c r="V315" s="18"/>
      <c r="W315" s="18"/>
      <c r="X315" s="18"/>
      <c r="Y315" s="18"/>
      <c r="Z315" s="18"/>
    </row>
    <row r="316" spans="1:26">
      <c r="A316" s="18"/>
      <c r="B316" s="18"/>
      <c r="C316" s="18"/>
      <c r="D316" s="18"/>
      <c r="E316" s="18"/>
      <c r="F316" s="87"/>
      <c r="G316" s="87"/>
      <c r="H316" s="87"/>
      <c r="I316" s="87"/>
      <c r="J316" s="140"/>
      <c r="K316" s="87"/>
      <c r="L316" s="87"/>
      <c r="M316" s="87"/>
      <c r="N316" s="18"/>
      <c r="O316" s="140"/>
      <c r="P316" s="18"/>
      <c r="Q316" s="18"/>
      <c r="R316" s="87"/>
      <c r="S316" s="18"/>
      <c r="T316" s="18"/>
      <c r="U316" s="18"/>
      <c r="V316" s="18"/>
      <c r="W316" s="18"/>
      <c r="X316" s="18"/>
      <c r="Y316" s="18"/>
      <c r="Z316" s="18"/>
    </row>
    <row r="317" spans="1:26">
      <c r="A317" s="18"/>
      <c r="B317" s="18"/>
      <c r="C317" s="18"/>
      <c r="D317" s="18"/>
      <c r="E317" s="18"/>
      <c r="F317" s="87"/>
      <c r="G317" s="87"/>
      <c r="H317" s="87"/>
      <c r="I317" s="87"/>
      <c r="J317" s="140"/>
      <c r="K317" s="87"/>
      <c r="L317" s="87"/>
      <c r="M317" s="87"/>
      <c r="N317" s="18"/>
      <c r="O317" s="140"/>
      <c r="P317" s="18"/>
      <c r="Q317" s="18"/>
      <c r="R317" s="87"/>
      <c r="S317" s="18"/>
      <c r="T317" s="18"/>
      <c r="U317" s="18"/>
      <c r="V317" s="18"/>
      <c r="W317" s="18"/>
      <c r="X317" s="18"/>
      <c r="Y317" s="18"/>
      <c r="Z317" s="18"/>
    </row>
    <row r="318" spans="1:26">
      <c r="A318" s="18"/>
      <c r="B318" s="18"/>
      <c r="C318" s="18"/>
      <c r="D318" s="18"/>
      <c r="E318" s="18"/>
      <c r="F318" s="87"/>
      <c r="G318" s="87"/>
      <c r="H318" s="87"/>
      <c r="I318" s="87"/>
      <c r="J318" s="140"/>
      <c r="K318" s="87"/>
      <c r="L318" s="87"/>
      <c r="M318" s="87"/>
      <c r="N318" s="18"/>
      <c r="O318" s="140"/>
      <c r="P318" s="18"/>
      <c r="Q318" s="18"/>
      <c r="R318" s="87"/>
      <c r="S318" s="18"/>
      <c r="T318" s="18"/>
      <c r="U318" s="18"/>
      <c r="V318" s="18"/>
      <c r="W318" s="18"/>
      <c r="X318" s="18"/>
      <c r="Y318" s="18"/>
      <c r="Z318" s="18"/>
    </row>
    <row r="319" spans="1:26">
      <c r="A319" s="18"/>
      <c r="B319" s="18"/>
      <c r="C319" s="18"/>
      <c r="D319" s="18"/>
      <c r="E319" s="18"/>
      <c r="F319" s="87"/>
      <c r="G319" s="87"/>
      <c r="H319" s="87"/>
      <c r="I319" s="87"/>
      <c r="J319" s="140"/>
      <c r="K319" s="87"/>
      <c r="L319" s="87"/>
      <c r="M319" s="87"/>
      <c r="N319" s="18"/>
      <c r="O319" s="140"/>
      <c r="P319" s="18"/>
      <c r="Q319" s="18"/>
      <c r="R319" s="87"/>
      <c r="S319" s="18"/>
      <c r="T319" s="18"/>
      <c r="U319" s="18"/>
      <c r="V319" s="18"/>
      <c r="W319" s="18"/>
      <c r="X319" s="18"/>
      <c r="Y319" s="18"/>
      <c r="Z319" s="18"/>
    </row>
    <row r="320" spans="1:26">
      <c r="A320" s="18"/>
      <c r="B320" s="18"/>
      <c r="C320" s="18"/>
      <c r="D320" s="18"/>
      <c r="E320" s="18"/>
      <c r="F320" s="87"/>
      <c r="G320" s="87"/>
      <c r="H320" s="87"/>
      <c r="I320" s="87"/>
      <c r="J320" s="140"/>
      <c r="K320" s="87"/>
      <c r="L320" s="87"/>
      <c r="M320" s="87"/>
      <c r="N320" s="18"/>
      <c r="O320" s="140"/>
      <c r="P320" s="18"/>
      <c r="Q320" s="18"/>
      <c r="R320" s="87"/>
      <c r="S320" s="18"/>
      <c r="T320" s="18"/>
      <c r="U320" s="18"/>
      <c r="V320" s="18"/>
      <c r="W320" s="18"/>
      <c r="X320" s="18"/>
      <c r="Y320" s="18"/>
      <c r="Z320" s="18"/>
    </row>
    <row r="321" spans="1:26">
      <c r="A321" s="18"/>
      <c r="B321" s="18"/>
      <c r="C321" s="18"/>
      <c r="D321" s="18"/>
      <c r="E321" s="18"/>
      <c r="F321" s="87"/>
      <c r="G321" s="87"/>
      <c r="H321" s="87"/>
      <c r="I321" s="87"/>
      <c r="J321" s="140"/>
      <c r="K321" s="87"/>
      <c r="L321" s="87"/>
      <c r="M321" s="87"/>
      <c r="N321" s="18"/>
      <c r="O321" s="140"/>
      <c r="P321" s="18"/>
      <c r="Q321" s="18"/>
      <c r="R321" s="87"/>
      <c r="S321" s="18"/>
      <c r="T321" s="18"/>
      <c r="U321" s="18"/>
      <c r="V321" s="18"/>
      <c r="W321" s="18"/>
      <c r="X321" s="18"/>
      <c r="Y321" s="18"/>
      <c r="Z321" s="18"/>
    </row>
    <row r="322" spans="1:26">
      <c r="A322" s="18"/>
      <c r="B322" s="18"/>
      <c r="C322" s="18"/>
      <c r="D322" s="18"/>
      <c r="E322" s="18"/>
      <c r="F322" s="87"/>
      <c r="G322" s="87"/>
      <c r="H322" s="87"/>
      <c r="I322" s="87"/>
      <c r="J322" s="140"/>
      <c r="K322" s="87"/>
      <c r="L322" s="87"/>
      <c r="M322" s="87"/>
      <c r="N322" s="18"/>
      <c r="O322" s="140"/>
      <c r="P322" s="18"/>
      <c r="Q322" s="18"/>
      <c r="R322" s="87"/>
      <c r="S322" s="18"/>
      <c r="T322" s="18"/>
      <c r="U322" s="18"/>
      <c r="V322" s="18"/>
      <c r="W322" s="18"/>
      <c r="X322" s="18"/>
      <c r="Y322" s="18"/>
      <c r="Z322" s="18"/>
    </row>
    <row r="323" spans="1:26">
      <c r="A323" s="18"/>
      <c r="B323" s="18"/>
      <c r="C323" s="18"/>
      <c r="D323" s="18"/>
      <c r="E323" s="18"/>
      <c r="F323" s="87"/>
      <c r="G323" s="87"/>
      <c r="H323" s="87"/>
      <c r="I323" s="87"/>
      <c r="J323" s="140"/>
      <c r="K323" s="87"/>
      <c r="L323" s="87"/>
      <c r="M323" s="87"/>
      <c r="N323" s="18"/>
      <c r="O323" s="140"/>
      <c r="P323" s="18"/>
      <c r="Q323" s="18"/>
      <c r="R323" s="87"/>
      <c r="S323" s="18"/>
      <c r="T323" s="18"/>
      <c r="U323" s="18"/>
      <c r="V323" s="18"/>
      <c r="W323" s="18"/>
      <c r="X323" s="18"/>
      <c r="Y323" s="18"/>
      <c r="Z323" s="18"/>
    </row>
    <row r="324" spans="1:26">
      <c r="A324" s="18"/>
      <c r="B324" s="18"/>
      <c r="C324" s="18"/>
      <c r="D324" s="18"/>
      <c r="E324" s="18"/>
      <c r="F324" s="87"/>
      <c r="G324" s="87"/>
      <c r="H324" s="87"/>
      <c r="I324" s="87"/>
      <c r="J324" s="140"/>
      <c r="K324" s="87"/>
      <c r="L324" s="87"/>
      <c r="M324" s="87"/>
      <c r="N324" s="18"/>
      <c r="O324" s="140"/>
      <c r="P324" s="18"/>
      <c r="Q324" s="18"/>
      <c r="R324" s="87"/>
      <c r="S324" s="18"/>
      <c r="T324" s="18"/>
      <c r="U324" s="18"/>
      <c r="V324" s="18"/>
      <c r="W324" s="18"/>
      <c r="X324" s="18"/>
      <c r="Y324" s="18"/>
      <c r="Z324" s="18"/>
    </row>
    <row r="325" spans="1:26">
      <c r="A325" s="18"/>
      <c r="B325" s="18"/>
      <c r="C325" s="18"/>
      <c r="D325" s="18"/>
      <c r="E325" s="18"/>
      <c r="F325" s="87"/>
      <c r="G325" s="87"/>
      <c r="H325" s="87"/>
      <c r="I325" s="87"/>
      <c r="J325" s="140"/>
      <c r="K325" s="87"/>
      <c r="L325" s="87"/>
      <c r="M325" s="87"/>
      <c r="N325" s="18"/>
      <c r="O325" s="140"/>
      <c r="P325" s="18"/>
      <c r="Q325" s="18"/>
      <c r="R325" s="87"/>
      <c r="S325" s="18"/>
      <c r="T325" s="18"/>
      <c r="U325" s="18"/>
      <c r="V325" s="18"/>
      <c r="W325" s="18"/>
      <c r="X325" s="18"/>
      <c r="Y325" s="18"/>
      <c r="Z325" s="18"/>
    </row>
    <row r="326" spans="1:26">
      <c r="A326" s="18"/>
      <c r="B326" s="18"/>
      <c r="C326" s="18"/>
      <c r="D326" s="18"/>
      <c r="E326" s="18"/>
      <c r="F326" s="87"/>
      <c r="G326" s="87"/>
      <c r="H326" s="87"/>
      <c r="I326" s="87"/>
      <c r="J326" s="140"/>
      <c r="K326" s="87"/>
      <c r="L326" s="87"/>
      <c r="M326" s="87"/>
      <c r="N326" s="18"/>
      <c r="O326" s="140"/>
      <c r="P326" s="18"/>
      <c r="Q326" s="18"/>
      <c r="R326" s="87"/>
      <c r="S326" s="18"/>
      <c r="T326" s="18"/>
      <c r="U326" s="18"/>
      <c r="V326" s="18"/>
      <c r="W326" s="18"/>
      <c r="X326" s="18"/>
      <c r="Y326" s="18"/>
      <c r="Z326" s="18"/>
    </row>
    <row r="327" spans="1:26">
      <c r="A327" s="18"/>
      <c r="B327" s="18"/>
      <c r="C327" s="18"/>
      <c r="D327" s="18"/>
      <c r="E327" s="18"/>
      <c r="F327" s="87"/>
      <c r="G327" s="87"/>
      <c r="H327" s="87"/>
      <c r="I327" s="87"/>
      <c r="J327" s="140"/>
      <c r="K327" s="87"/>
      <c r="L327" s="87"/>
      <c r="M327" s="87"/>
      <c r="N327" s="18"/>
      <c r="O327" s="140"/>
      <c r="P327" s="18"/>
      <c r="Q327" s="18"/>
      <c r="R327" s="87"/>
      <c r="S327" s="18"/>
      <c r="T327" s="18"/>
      <c r="U327" s="18"/>
      <c r="V327" s="18"/>
      <c r="W327" s="18"/>
      <c r="X327" s="18"/>
      <c r="Y327" s="18"/>
      <c r="Z327" s="18"/>
    </row>
    <row r="328" spans="1:26">
      <c r="A328" s="18"/>
      <c r="B328" s="18"/>
      <c r="C328" s="18"/>
      <c r="D328" s="18"/>
      <c r="E328" s="18"/>
      <c r="F328" s="87"/>
      <c r="G328" s="87"/>
      <c r="H328" s="87"/>
      <c r="I328" s="87"/>
      <c r="J328" s="140"/>
      <c r="K328" s="87"/>
      <c r="L328" s="87"/>
      <c r="M328" s="87"/>
      <c r="N328" s="18"/>
      <c r="O328" s="140"/>
      <c r="P328" s="18"/>
      <c r="Q328" s="18"/>
      <c r="R328" s="87"/>
      <c r="S328" s="18"/>
      <c r="T328" s="18"/>
      <c r="U328" s="18"/>
      <c r="V328" s="18"/>
      <c r="W328" s="18"/>
      <c r="X328" s="18"/>
      <c r="Y328" s="18"/>
      <c r="Z328" s="18"/>
    </row>
    <row r="329" spans="1:26">
      <c r="A329" s="18"/>
      <c r="B329" s="18"/>
      <c r="C329" s="18"/>
      <c r="D329" s="18"/>
      <c r="E329" s="18"/>
      <c r="F329" s="87"/>
      <c r="G329" s="87"/>
      <c r="H329" s="87"/>
      <c r="I329" s="87"/>
      <c r="J329" s="140"/>
      <c r="K329" s="87"/>
      <c r="L329" s="87"/>
      <c r="M329" s="87"/>
      <c r="N329" s="18"/>
      <c r="O329" s="140"/>
      <c r="P329" s="18"/>
      <c r="Q329" s="18"/>
      <c r="R329" s="87"/>
      <c r="S329" s="18"/>
      <c r="T329" s="18"/>
      <c r="U329" s="18"/>
      <c r="V329" s="18"/>
      <c r="W329" s="18"/>
      <c r="X329" s="18"/>
      <c r="Y329" s="18"/>
      <c r="Z329" s="18"/>
    </row>
    <row r="330" spans="1:26">
      <c r="A330" s="18"/>
      <c r="B330" s="18"/>
      <c r="C330" s="18"/>
      <c r="D330" s="18"/>
      <c r="E330" s="18"/>
      <c r="F330" s="87"/>
      <c r="G330" s="87"/>
      <c r="H330" s="87"/>
      <c r="I330" s="87"/>
      <c r="J330" s="140"/>
      <c r="K330" s="87"/>
      <c r="L330" s="87"/>
      <c r="M330" s="87"/>
      <c r="N330" s="18"/>
      <c r="O330" s="140"/>
      <c r="P330" s="18"/>
      <c r="Q330" s="18"/>
      <c r="R330" s="87"/>
      <c r="S330" s="18"/>
      <c r="T330" s="18"/>
      <c r="U330" s="18"/>
      <c r="V330" s="18"/>
      <c r="W330" s="18"/>
      <c r="X330" s="18"/>
      <c r="Y330" s="18"/>
      <c r="Z330" s="18"/>
    </row>
    <row r="331" spans="1:26">
      <c r="A331" s="18"/>
      <c r="B331" s="18"/>
      <c r="C331" s="18"/>
      <c r="D331" s="18"/>
      <c r="E331" s="18"/>
      <c r="F331" s="87"/>
      <c r="G331" s="87"/>
      <c r="H331" s="87"/>
      <c r="I331" s="87"/>
      <c r="J331" s="140"/>
      <c r="K331" s="87"/>
      <c r="L331" s="87"/>
      <c r="M331" s="87"/>
      <c r="N331" s="18"/>
      <c r="O331" s="140"/>
      <c r="P331" s="18"/>
      <c r="Q331" s="18"/>
      <c r="R331" s="87"/>
      <c r="S331" s="18"/>
      <c r="T331" s="18"/>
      <c r="U331" s="18"/>
      <c r="V331" s="18"/>
      <c r="W331" s="18"/>
      <c r="X331" s="18"/>
      <c r="Y331" s="18"/>
      <c r="Z331" s="18"/>
    </row>
    <row r="332" spans="1:26">
      <c r="A332" s="18"/>
      <c r="B332" s="18"/>
      <c r="C332" s="18"/>
      <c r="D332" s="18"/>
      <c r="E332" s="18"/>
      <c r="F332" s="87"/>
      <c r="G332" s="87"/>
      <c r="H332" s="87"/>
      <c r="I332" s="87"/>
      <c r="J332" s="140"/>
      <c r="K332" s="87"/>
      <c r="L332" s="87"/>
      <c r="M332" s="87"/>
      <c r="N332" s="18"/>
      <c r="O332" s="140"/>
      <c r="P332" s="18"/>
      <c r="Q332" s="18"/>
      <c r="R332" s="87"/>
      <c r="S332" s="18"/>
      <c r="T332" s="18"/>
      <c r="U332" s="18"/>
      <c r="V332" s="18"/>
      <c r="W332" s="18"/>
      <c r="X332" s="18"/>
      <c r="Y332" s="18"/>
      <c r="Z332" s="18"/>
    </row>
    <row r="333" spans="1:26">
      <c r="A333" s="18"/>
      <c r="B333" s="18"/>
      <c r="C333" s="18"/>
      <c r="D333" s="18"/>
      <c r="E333" s="18"/>
      <c r="F333" s="87"/>
      <c r="G333" s="87"/>
      <c r="H333" s="87"/>
      <c r="I333" s="87"/>
      <c r="J333" s="140"/>
      <c r="K333" s="87"/>
      <c r="L333" s="87"/>
      <c r="M333" s="87"/>
      <c r="N333" s="18"/>
      <c r="O333" s="140"/>
      <c r="P333" s="18"/>
      <c r="Q333" s="18"/>
      <c r="R333" s="87"/>
      <c r="S333" s="18"/>
      <c r="T333" s="18"/>
      <c r="U333" s="18"/>
      <c r="V333" s="18"/>
      <c r="W333" s="18"/>
      <c r="X333" s="18"/>
      <c r="Y333" s="18"/>
      <c r="Z333" s="18"/>
    </row>
    <row r="334" spans="1:26">
      <c r="A334" s="18"/>
      <c r="B334" s="18"/>
      <c r="C334" s="18"/>
      <c r="D334" s="18"/>
      <c r="E334" s="18"/>
      <c r="F334" s="87"/>
      <c r="G334" s="87"/>
      <c r="H334" s="87"/>
      <c r="I334" s="87"/>
      <c r="J334" s="140"/>
      <c r="K334" s="87"/>
      <c r="L334" s="87"/>
      <c r="M334" s="87"/>
      <c r="N334" s="18"/>
      <c r="O334" s="140"/>
      <c r="P334" s="18"/>
      <c r="Q334" s="18"/>
      <c r="R334" s="87"/>
      <c r="S334" s="18"/>
      <c r="T334" s="18"/>
      <c r="U334" s="18"/>
      <c r="V334" s="18"/>
      <c r="W334" s="18"/>
      <c r="X334" s="18"/>
      <c r="Y334" s="18"/>
      <c r="Z334" s="18"/>
    </row>
    <row r="335" spans="1:26">
      <c r="A335" s="18"/>
      <c r="B335" s="18"/>
      <c r="C335" s="18"/>
      <c r="D335" s="18"/>
      <c r="E335" s="18"/>
      <c r="F335" s="87"/>
      <c r="G335" s="87"/>
      <c r="H335" s="87"/>
      <c r="I335" s="87"/>
      <c r="J335" s="140"/>
      <c r="K335" s="87"/>
      <c r="L335" s="87"/>
      <c r="M335" s="87"/>
      <c r="N335" s="18"/>
      <c r="O335" s="140"/>
      <c r="P335" s="18"/>
      <c r="Q335" s="18"/>
      <c r="R335" s="87"/>
      <c r="S335" s="18"/>
      <c r="T335" s="18"/>
      <c r="U335" s="18"/>
      <c r="V335" s="18"/>
      <c r="W335" s="18"/>
      <c r="X335" s="18"/>
      <c r="Y335" s="18"/>
      <c r="Z335" s="18"/>
    </row>
    <row r="336" spans="1:26">
      <c r="A336" s="18"/>
      <c r="B336" s="18"/>
      <c r="C336" s="18"/>
      <c r="D336" s="18"/>
      <c r="E336" s="18"/>
      <c r="F336" s="87"/>
      <c r="G336" s="87"/>
      <c r="H336" s="87"/>
      <c r="I336" s="87"/>
      <c r="J336" s="140"/>
      <c r="K336" s="87"/>
      <c r="L336" s="87"/>
      <c r="M336" s="87"/>
      <c r="N336" s="18"/>
      <c r="O336" s="140"/>
      <c r="P336" s="18"/>
      <c r="Q336" s="18"/>
      <c r="R336" s="87"/>
      <c r="S336" s="18"/>
      <c r="T336" s="18"/>
      <c r="U336" s="18"/>
      <c r="V336" s="18"/>
      <c r="W336" s="18"/>
      <c r="X336" s="18"/>
      <c r="Y336" s="18"/>
      <c r="Z336" s="18"/>
    </row>
    <row r="337" spans="1:26">
      <c r="A337" s="18"/>
      <c r="B337" s="18"/>
      <c r="C337" s="18"/>
      <c r="D337" s="18"/>
      <c r="E337" s="18"/>
      <c r="F337" s="87"/>
      <c r="G337" s="87"/>
      <c r="H337" s="87"/>
      <c r="I337" s="87"/>
      <c r="J337" s="140"/>
      <c r="K337" s="87"/>
      <c r="L337" s="87"/>
      <c r="M337" s="87"/>
      <c r="N337" s="18"/>
      <c r="O337" s="140"/>
      <c r="P337" s="18"/>
      <c r="Q337" s="18"/>
      <c r="R337" s="87"/>
      <c r="S337" s="18"/>
      <c r="T337" s="18"/>
      <c r="U337" s="18"/>
      <c r="V337" s="18"/>
      <c r="W337" s="18"/>
      <c r="X337" s="18"/>
      <c r="Y337" s="18"/>
      <c r="Z337" s="18"/>
    </row>
    <row r="338" spans="1:26">
      <c r="A338" s="18"/>
      <c r="B338" s="18"/>
      <c r="C338" s="18"/>
      <c r="D338" s="18"/>
      <c r="E338" s="18"/>
      <c r="F338" s="87"/>
      <c r="G338" s="87"/>
      <c r="H338" s="87"/>
      <c r="I338" s="87"/>
      <c r="J338" s="140"/>
      <c r="K338" s="87"/>
      <c r="L338" s="87"/>
      <c r="M338" s="87"/>
      <c r="N338" s="18"/>
      <c r="O338" s="140"/>
      <c r="P338" s="18"/>
      <c r="Q338" s="18"/>
      <c r="R338" s="87"/>
      <c r="S338" s="18"/>
      <c r="T338" s="18"/>
      <c r="U338" s="18"/>
      <c r="V338" s="18"/>
      <c r="W338" s="18"/>
      <c r="X338" s="18"/>
      <c r="Y338" s="18"/>
      <c r="Z338" s="18"/>
    </row>
    <row r="339" spans="1:26">
      <c r="A339" s="18"/>
      <c r="B339" s="18"/>
      <c r="C339" s="18"/>
      <c r="D339" s="18"/>
      <c r="E339" s="18"/>
      <c r="F339" s="87"/>
      <c r="G339" s="87"/>
      <c r="H339" s="87"/>
      <c r="I339" s="87"/>
      <c r="J339" s="140"/>
      <c r="K339" s="87"/>
      <c r="L339" s="87"/>
      <c r="M339" s="87"/>
      <c r="N339" s="18"/>
      <c r="O339" s="140"/>
      <c r="P339" s="18"/>
      <c r="Q339" s="18"/>
      <c r="R339" s="87"/>
      <c r="S339" s="18"/>
      <c r="T339" s="18"/>
      <c r="U339" s="18"/>
      <c r="V339" s="18"/>
      <c r="W339" s="18"/>
      <c r="X339" s="18"/>
      <c r="Y339" s="18"/>
      <c r="Z339" s="18"/>
    </row>
    <row r="340" spans="1:26">
      <c r="A340" s="18"/>
      <c r="B340" s="18"/>
      <c r="C340" s="18"/>
      <c r="D340" s="18"/>
      <c r="E340" s="18"/>
      <c r="F340" s="87"/>
      <c r="G340" s="87"/>
      <c r="H340" s="87"/>
      <c r="I340" s="87"/>
      <c r="J340" s="140"/>
      <c r="K340" s="87"/>
      <c r="L340" s="87"/>
      <c r="M340" s="87"/>
      <c r="N340" s="18"/>
      <c r="O340" s="140"/>
      <c r="P340" s="18"/>
      <c r="Q340" s="18"/>
      <c r="R340" s="87"/>
      <c r="S340" s="18"/>
      <c r="T340" s="18"/>
      <c r="U340" s="18"/>
      <c r="V340" s="18"/>
      <c r="W340" s="18"/>
      <c r="X340" s="18"/>
      <c r="Y340" s="18"/>
      <c r="Z340" s="18"/>
    </row>
    <row r="341" spans="1:26">
      <c r="A341" s="18"/>
      <c r="B341" s="18"/>
      <c r="C341" s="18"/>
      <c r="D341" s="18"/>
      <c r="E341" s="18"/>
      <c r="F341" s="87"/>
      <c r="G341" s="87"/>
      <c r="H341" s="87"/>
      <c r="I341" s="87"/>
      <c r="J341" s="140"/>
      <c r="K341" s="87"/>
      <c r="L341" s="87"/>
      <c r="M341" s="87"/>
      <c r="N341" s="18"/>
      <c r="O341" s="140"/>
      <c r="P341" s="18"/>
      <c r="Q341" s="18"/>
      <c r="R341" s="87"/>
      <c r="S341" s="18"/>
      <c r="T341" s="18"/>
      <c r="U341" s="18"/>
      <c r="V341" s="18"/>
      <c r="W341" s="18"/>
      <c r="X341" s="18"/>
      <c r="Y341" s="18"/>
      <c r="Z341" s="18"/>
    </row>
    <row r="342" spans="1:26">
      <c r="A342" s="18"/>
      <c r="B342" s="18"/>
      <c r="C342" s="18"/>
      <c r="D342" s="18"/>
      <c r="E342" s="18"/>
      <c r="F342" s="87"/>
      <c r="G342" s="87"/>
      <c r="H342" s="87"/>
      <c r="I342" s="87"/>
      <c r="J342" s="140"/>
      <c r="K342" s="87"/>
      <c r="L342" s="87"/>
      <c r="M342" s="87"/>
      <c r="N342" s="18"/>
      <c r="O342" s="140"/>
      <c r="P342" s="18"/>
      <c r="Q342" s="18"/>
      <c r="R342" s="87"/>
      <c r="S342" s="18"/>
      <c r="T342" s="18"/>
      <c r="U342" s="18"/>
      <c r="V342" s="18"/>
      <c r="W342" s="18"/>
      <c r="X342" s="18"/>
      <c r="Y342" s="18"/>
      <c r="Z342" s="18"/>
    </row>
    <row r="343" spans="1:26">
      <c r="A343" s="18"/>
      <c r="B343" s="18"/>
      <c r="C343" s="18"/>
      <c r="D343" s="18"/>
      <c r="E343" s="18"/>
      <c r="F343" s="87"/>
      <c r="G343" s="87"/>
      <c r="H343" s="87"/>
      <c r="I343" s="87"/>
      <c r="J343" s="140"/>
      <c r="K343" s="87"/>
      <c r="L343" s="87"/>
      <c r="M343" s="87"/>
      <c r="N343" s="18"/>
      <c r="O343" s="140"/>
      <c r="P343" s="18"/>
      <c r="Q343" s="18"/>
      <c r="R343" s="87"/>
      <c r="S343" s="18"/>
      <c r="T343" s="18"/>
      <c r="U343" s="18"/>
      <c r="V343" s="18"/>
      <c r="W343" s="18"/>
      <c r="X343" s="18"/>
      <c r="Y343" s="18"/>
      <c r="Z343" s="18"/>
    </row>
    <row r="344" spans="1:26">
      <c r="A344" s="18"/>
      <c r="B344" s="18"/>
      <c r="C344" s="18"/>
      <c r="D344" s="18"/>
      <c r="E344" s="18"/>
      <c r="F344" s="87"/>
      <c r="G344" s="87"/>
      <c r="H344" s="87"/>
      <c r="I344" s="87"/>
      <c r="J344" s="140"/>
      <c r="K344" s="87"/>
      <c r="L344" s="87"/>
      <c r="M344" s="87"/>
      <c r="N344" s="18"/>
      <c r="O344" s="140"/>
      <c r="P344" s="18"/>
      <c r="Q344" s="18"/>
      <c r="R344" s="87"/>
      <c r="S344" s="18"/>
      <c r="T344" s="18"/>
      <c r="U344" s="18"/>
      <c r="V344" s="18"/>
      <c r="W344" s="18"/>
      <c r="X344" s="18"/>
      <c r="Y344" s="18"/>
      <c r="Z344" s="18"/>
    </row>
    <row r="345" spans="1:26">
      <c r="A345" s="18"/>
      <c r="B345" s="18"/>
      <c r="C345" s="18"/>
      <c r="D345" s="18"/>
      <c r="E345" s="18"/>
      <c r="F345" s="87"/>
      <c r="G345" s="87"/>
      <c r="H345" s="87"/>
      <c r="I345" s="87"/>
      <c r="J345" s="140"/>
      <c r="K345" s="87"/>
      <c r="L345" s="87"/>
      <c r="M345" s="87"/>
      <c r="N345" s="18"/>
      <c r="O345" s="140"/>
      <c r="P345" s="18"/>
      <c r="Q345" s="18"/>
      <c r="R345" s="87"/>
      <c r="S345" s="18"/>
      <c r="T345" s="18"/>
      <c r="U345" s="18"/>
      <c r="V345" s="18"/>
      <c r="W345" s="18"/>
      <c r="X345" s="18"/>
      <c r="Y345" s="18"/>
      <c r="Z345" s="18"/>
    </row>
    <row r="346" spans="1:26">
      <c r="A346" s="18"/>
      <c r="B346" s="18"/>
      <c r="C346" s="18"/>
      <c r="D346" s="18"/>
      <c r="E346" s="18"/>
      <c r="F346" s="87"/>
      <c r="G346" s="87"/>
      <c r="H346" s="87"/>
      <c r="I346" s="87"/>
      <c r="J346" s="140"/>
      <c r="K346" s="87"/>
      <c r="L346" s="87"/>
      <c r="M346" s="87"/>
      <c r="N346" s="18"/>
      <c r="O346" s="140"/>
      <c r="P346" s="18"/>
      <c r="Q346" s="18"/>
      <c r="R346" s="87"/>
      <c r="S346" s="18"/>
      <c r="T346" s="18"/>
      <c r="U346" s="18"/>
      <c r="V346" s="18"/>
      <c r="W346" s="18"/>
      <c r="X346" s="18"/>
      <c r="Y346" s="18"/>
      <c r="Z346" s="18"/>
    </row>
    <row r="347" spans="1:26">
      <c r="A347" s="18"/>
      <c r="B347" s="18"/>
      <c r="C347" s="18"/>
      <c r="D347" s="18"/>
      <c r="E347" s="18"/>
      <c r="F347" s="87"/>
      <c r="G347" s="87"/>
      <c r="H347" s="87"/>
      <c r="I347" s="87"/>
      <c r="J347" s="140"/>
      <c r="K347" s="87"/>
      <c r="L347" s="87"/>
      <c r="M347" s="87"/>
      <c r="N347" s="18"/>
      <c r="O347" s="140"/>
      <c r="P347" s="18"/>
      <c r="Q347" s="18"/>
      <c r="R347" s="87"/>
      <c r="S347" s="18"/>
      <c r="T347" s="18"/>
      <c r="U347" s="18"/>
      <c r="V347" s="18"/>
      <c r="W347" s="18"/>
      <c r="X347" s="18"/>
      <c r="Y347" s="18"/>
      <c r="Z347" s="18"/>
    </row>
    <row r="348" spans="1:26">
      <c r="A348" s="18"/>
      <c r="B348" s="18"/>
      <c r="C348" s="18"/>
      <c r="D348" s="18"/>
      <c r="E348" s="18"/>
      <c r="F348" s="87"/>
      <c r="G348" s="87"/>
      <c r="H348" s="87"/>
      <c r="I348" s="87"/>
      <c r="J348" s="140"/>
      <c r="K348" s="87"/>
      <c r="L348" s="87"/>
      <c r="M348" s="87"/>
      <c r="N348" s="18"/>
      <c r="O348" s="140"/>
      <c r="P348" s="18"/>
      <c r="Q348" s="18"/>
      <c r="R348" s="87"/>
      <c r="S348" s="18"/>
      <c r="T348" s="18"/>
      <c r="U348" s="18"/>
      <c r="V348" s="18"/>
      <c r="W348" s="18"/>
      <c r="X348" s="18"/>
      <c r="Y348" s="18"/>
      <c r="Z348" s="18"/>
    </row>
    <row r="349" spans="1:26">
      <c r="A349" s="18"/>
      <c r="B349" s="18"/>
      <c r="C349" s="18"/>
      <c r="D349" s="18"/>
      <c r="E349" s="18"/>
      <c r="F349" s="87"/>
      <c r="G349" s="87"/>
      <c r="H349" s="87"/>
      <c r="I349" s="87"/>
      <c r="J349" s="140"/>
      <c r="K349" s="87"/>
      <c r="L349" s="87"/>
      <c r="M349" s="87"/>
      <c r="N349" s="18"/>
      <c r="O349" s="140"/>
      <c r="P349" s="18"/>
      <c r="Q349" s="18"/>
      <c r="R349" s="87"/>
      <c r="S349" s="18"/>
      <c r="T349" s="18"/>
      <c r="U349" s="18"/>
      <c r="V349" s="18"/>
      <c r="W349" s="18"/>
      <c r="X349" s="18"/>
      <c r="Y349" s="18"/>
      <c r="Z349" s="18"/>
    </row>
    <row r="350" spans="1:26">
      <c r="A350" s="18"/>
      <c r="B350" s="18"/>
      <c r="C350" s="18"/>
      <c r="D350" s="18"/>
      <c r="E350" s="18"/>
      <c r="F350" s="87"/>
      <c r="G350" s="87"/>
      <c r="H350" s="87"/>
      <c r="I350" s="87"/>
      <c r="J350" s="140"/>
      <c r="K350" s="87"/>
      <c r="L350" s="87"/>
      <c r="M350" s="87"/>
      <c r="N350" s="18"/>
      <c r="O350" s="140"/>
      <c r="P350" s="18"/>
      <c r="Q350" s="18"/>
      <c r="R350" s="87"/>
      <c r="S350" s="18"/>
      <c r="T350" s="18"/>
      <c r="U350" s="18"/>
      <c r="V350" s="18"/>
      <c r="W350" s="18"/>
      <c r="X350" s="18"/>
      <c r="Y350" s="18"/>
      <c r="Z350" s="18"/>
    </row>
    <row r="351" spans="1:26">
      <c r="A351" s="18"/>
      <c r="B351" s="18"/>
      <c r="C351" s="18"/>
      <c r="D351" s="18"/>
      <c r="E351" s="18"/>
      <c r="F351" s="87"/>
      <c r="G351" s="87"/>
      <c r="H351" s="87"/>
      <c r="I351" s="87"/>
      <c r="J351" s="140"/>
      <c r="K351" s="87"/>
      <c r="L351" s="87"/>
      <c r="M351" s="87"/>
      <c r="N351" s="18"/>
      <c r="O351" s="140"/>
      <c r="P351" s="18"/>
      <c r="Q351" s="18"/>
      <c r="R351" s="87"/>
      <c r="S351" s="18"/>
      <c r="T351" s="18"/>
      <c r="U351" s="18"/>
      <c r="V351" s="18"/>
      <c r="W351" s="18"/>
      <c r="X351" s="18"/>
      <c r="Y351" s="18"/>
      <c r="Z351" s="18"/>
    </row>
    <row r="352" spans="1:26">
      <c r="A352" s="18"/>
      <c r="B352" s="18"/>
      <c r="C352" s="18"/>
      <c r="D352" s="18"/>
      <c r="E352" s="18"/>
      <c r="F352" s="87"/>
      <c r="G352" s="87"/>
      <c r="H352" s="87"/>
      <c r="I352" s="87"/>
      <c r="J352" s="140"/>
      <c r="K352" s="87"/>
      <c r="L352" s="87"/>
      <c r="M352" s="87"/>
      <c r="N352" s="18"/>
      <c r="O352" s="140"/>
      <c r="P352" s="18"/>
      <c r="Q352" s="18"/>
      <c r="R352" s="87"/>
      <c r="S352" s="18"/>
      <c r="T352" s="18"/>
      <c r="U352" s="18"/>
      <c r="V352" s="18"/>
      <c r="W352" s="18"/>
      <c r="X352" s="18"/>
      <c r="Y352" s="18"/>
      <c r="Z352" s="18"/>
    </row>
    <row r="353" spans="1:26">
      <c r="A353" s="18"/>
      <c r="B353" s="18"/>
      <c r="C353" s="18"/>
      <c r="D353" s="18"/>
      <c r="E353" s="18"/>
      <c r="F353" s="87"/>
      <c r="G353" s="87"/>
      <c r="H353" s="87"/>
      <c r="I353" s="87"/>
      <c r="J353" s="140"/>
      <c r="K353" s="87"/>
      <c r="L353" s="87"/>
      <c r="M353" s="87"/>
      <c r="N353" s="18"/>
      <c r="O353" s="140"/>
      <c r="P353" s="18"/>
      <c r="Q353" s="18"/>
      <c r="R353" s="87"/>
      <c r="S353" s="18"/>
      <c r="T353" s="18"/>
      <c r="U353" s="18"/>
      <c r="V353" s="18"/>
      <c r="W353" s="18"/>
      <c r="X353" s="18"/>
      <c r="Y353" s="18"/>
      <c r="Z353" s="18"/>
    </row>
    <row r="354" spans="1:26">
      <c r="A354" s="18"/>
      <c r="B354" s="18"/>
      <c r="C354" s="18"/>
      <c r="D354" s="18"/>
      <c r="E354" s="18"/>
      <c r="F354" s="87"/>
      <c r="G354" s="87"/>
      <c r="H354" s="87"/>
      <c r="I354" s="87"/>
      <c r="J354" s="140"/>
      <c r="K354" s="87"/>
      <c r="L354" s="87"/>
      <c r="M354" s="87"/>
      <c r="N354" s="18"/>
      <c r="O354" s="140"/>
      <c r="P354" s="18"/>
      <c r="Q354" s="18"/>
      <c r="R354" s="87"/>
      <c r="S354" s="18"/>
      <c r="T354" s="18"/>
      <c r="U354" s="18"/>
      <c r="V354" s="18"/>
      <c r="W354" s="18"/>
      <c r="X354" s="18"/>
      <c r="Y354" s="18"/>
      <c r="Z354" s="18"/>
    </row>
    <row r="355" spans="1:26">
      <c r="A355" s="18"/>
      <c r="B355" s="18"/>
      <c r="C355" s="18"/>
      <c r="D355" s="18"/>
      <c r="E355" s="18"/>
      <c r="F355" s="87"/>
      <c r="G355" s="87"/>
      <c r="H355" s="87"/>
      <c r="I355" s="87"/>
      <c r="J355" s="140"/>
      <c r="K355" s="87"/>
      <c r="L355" s="87"/>
      <c r="M355" s="87"/>
      <c r="N355" s="18"/>
      <c r="O355" s="140"/>
      <c r="P355" s="18"/>
      <c r="Q355" s="18"/>
      <c r="R355" s="87"/>
      <c r="S355" s="18"/>
      <c r="T355" s="18"/>
      <c r="U355" s="18"/>
      <c r="V355" s="18"/>
      <c r="W355" s="18"/>
      <c r="X355" s="18"/>
      <c r="Y355" s="18"/>
      <c r="Z355" s="18"/>
    </row>
    <row r="356" spans="1:26">
      <c r="A356" s="18"/>
      <c r="B356" s="18"/>
      <c r="C356" s="18"/>
      <c r="D356" s="18"/>
      <c r="E356" s="18"/>
      <c r="F356" s="87"/>
      <c r="G356" s="87"/>
      <c r="H356" s="87"/>
      <c r="I356" s="87"/>
      <c r="J356" s="140"/>
      <c r="K356" s="87"/>
      <c r="L356" s="87"/>
      <c r="M356" s="87"/>
      <c r="N356" s="18"/>
      <c r="O356" s="140"/>
      <c r="P356" s="18"/>
      <c r="Q356" s="18"/>
      <c r="R356" s="87"/>
      <c r="S356" s="18"/>
      <c r="T356" s="18"/>
      <c r="U356" s="18"/>
      <c r="V356" s="18"/>
      <c r="W356" s="18"/>
      <c r="X356" s="18"/>
      <c r="Y356" s="18"/>
      <c r="Z356" s="18"/>
    </row>
    <row r="357" spans="1:26">
      <c r="A357" s="18"/>
      <c r="B357" s="18"/>
      <c r="C357" s="18"/>
      <c r="D357" s="18"/>
      <c r="E357" s="18"/>
      <c r="F357" s="87"/>
      <c r="G357" s="87"/>
      <c r="H357" s="87"/>
      <c r="I357" s="87"/>
      <c r="J357" s="140"/>
      <c r="K357" s="87"/>
      <c r="L357" s="87"/>
      <c r="M357" s="87"/>
      <c r="N357" s="18"/>
      <c r="O357" s="140"/>
      <c r="P357" s="18"/>
      <c r="Q357" s="18"/>
      <c r="R357" s="87"/>
      <c r="S357" s="18"/>
      <c r="T357" s="18"/>
      <c r="U357" s="18"/>
      <c r="V357" s="18"/>
      <c r="W357" s="18"/>
      <c r="X357" s="18"/>
      <c r="Y357" s="18"/>
      <c r="Z357" s="18"/>
    </row>
    <row r="358" spans="1:26">
      <c r="A358" s="18"/>
      <c r="B358" s="18"/>
      <c r="C358" s="18"/>
      <c r="D358" s="18"/>
      <c r="E358" s="18"/>
      <c r="F358" s="87"/>
      <c r="G358" s="87"/>
      <c r="H358" s="87"/>
      <c r="I358" s="87"/>
      <c r="J358" s="140"/>
      <c r="K358" s="87"/>
      <c r="L358" s="87"/>
      <c r="M358" s="87"/>
      <c r="N358" s="18"/>
      <c r="O358" s="140"/>
      <c r="P358" s="18"/>
      <c r="Q358" s="18"/>
      <c r="R358" s="87"/>
      <c r="S358" s="18"/>
      <c r="T358" s="18"/>
      <c r="U358" s="18"/>
      <c r="V358" s="18"/>
      <c r="W358" s="18"/>
      <c r="X358" s="18"/>
      <c r="Y358" s="18"/>
      <c r="Z358" s="18"/>
    </row>
    <row r="359" spans="1:26">
      <c r="A359" s="18"/>
      <c r="B359" s="18"/>
      <c r="C359" s="18"/>
      <c r="D359" s="18"/>
      <c r="E359" s="18"/>
      <c r="F359" s="87"/>
      <c r="G359" s="87"/>
      <c r="H359" s="87"/>
      <c r="I359" s="87"/>
      <c r="J359" s="140"/>
      <c r="K359" s="87"/>
      <c r="L359" s="87"/>
      <c r="M359" s="87"/>
      <c r="N359" s="18"/>
      <c r="O359" s="140"/>
      <c r="P359" s="18"/>
      <c r="Q359" s="18"/>
      <c r="R359" s="87"/>
      <c r="S359" s="18"/>
      <c r="T359" s="18"/>
      <c r="U359" s="18"/>
      <c r="V359" s="18"/>
      <c r="W359" s="18"/>
      <c r="X359" s="18"/>
      <c r="Y359" s="18"/>
      <c r="Z359" s="18"/>
    </row>
    <row r="360" spans="1:26">
      <c r="A360" s="18"/>
      <c r="B360" s="18"/>
      <c r="C360" s="18"/>
      <c r="D360" s="18"/>
      <c r="E360" s="18"/>
      <c r="F360" s="87"/>
      <c r="G360" s="87"/>
      <c r="H360" s="87"/>
      <c r="I360" s="87"/>
      <c r="J360" s="140"/>
      <c r="K360" s="87"/>
      <c r="L360" s="87"/>
      <c r="M360" s="87"/>
      <c r="N360" s="18"/>
      <c r="O360" s="140"/>
      <c r="P360" s="18"/>
      <c r="Q360" s="18"/>
      <c r="R360" s="87"/>
      <c r="S360" s="18"/>
      <c r="T360" s="18"/>
      <c r="U360" s="18"/>
      <c r="V360" s="18"/>
      <c r="W360" s="18"/>
      <c r="X360" s="18"/>
      <c r="Y360" s="18"/>
      <c r="Z360" s="18"/>
    </row>
    <row r="361" spans="1:26">
      <c r="A361" s="18"/>
      <c r="B361" s="18"/>
      <c r="C361" s="18"/>
      <c r="D361" s="18"/>
      <c r="E361" s="18"/>
      <c r="F361" s="87"/>
      <c r="G361" s="87"/>
      <c r="H361" s="87"/>
      <c r="I361" s="87"/>
      <c r="J361" s="140"/>
      <c r="K361" s="87"/>
      <c r="L361" s="87"/>
      <c r="M361" s="87"/>
      <c r="N361" s="18"/>
      <c r="O361" s="140"/>
      <c r="P361" s="18"/>
      <c r="Q361" s="18"/>
      <c r="R361" s="87"/>
      <c r="S361" s="18"/>
      <c r="T361" s="18"/>
      <c r="U361" s="18"/>
      <c r="V361" s="18"/>
      <c r="W361" s="18"/>
      <c r="X361" s="18"/>
      <c r="Y361" s="18"/>
      <c r="Z361" s="18"/>
    </row>
    <row r="362" spans="1:26">
      <c r="A362" s="18"/>
      <c r="B362" s="18"/>
      <c r="C362" s="18"/>
      <c r="D362" s="18"/>
      <c r="E362" s="18"/>
      <c r="F362" s="87"/>
      <c r="G362" s="87"/>
      <c r="H362" s="87"/>
      <c r="I362" s="87"/>
      <c r="J362" s="140"/>
      <c r="K362" s="87"/>
      <c r="L362" s="87"/>
      <c r="M362" s="87"/>
      <c r="N362" s="18"/>
      <c r="O362" s="140"/>
      <c r="P362" s="18"/>
      <c r="Q362" s="18"/>
      <c r="R362" s="87"/>
      <c r="S362" s="18"/>
      <c r="T362" s="18"/>
      <c r="U362" s="18"/>
      <c r="V362" s="18"/>
      <c r="W362" s="18"/>
      <c r="X362" s="18"/>
      <c r="Y362" s="18"/>
      <c r="Z362" s="18"/>
    </row>
    <row r="363" spans="1:26">
      <c r="A363" s="18"/>
      <c r="B363" s="18"/>
      <c r="C363" s="18"/>
      <c r="D363" s="18"/>
      <c r="E363" s="18"/>
      <c r="F363" s="87"/>
      <c r="G363" s="87"/>
      <c r="H363" s="87"/>
      <c r="I363" s="87"/>
      <c r="J363" s="140"/>
      <c r="K363" s="87"/>
      <c r="L363" s="87"/>
      <c r="M363" s="87"/>
      <c r="N363" s="18"/>
      <c r="O363" s="140"/>
      <c r="P363" s="18"/>
      <c r="Q363" s="18"/>
      <c r="R363" s="87"/>
      <c r="S363" s="18"/>
      <c r="T363" s="18"/>
      <c r="U363" s="18"/>
      <c r="V363" s="18"/>
      <c r="W363" s="18"/>
      <c r="X363" s="18"/>
      <c r="Y363" s="18"/>
      <c r="Z363" s="18"/>
    </row>
    <row r="364" spans="1:26">
      <c r="A364" s="18"/>
      <c r="B364" s="18"/>
      <c r="C364" s="18"/>
      <c r="D364" s="18"/>
      <c r="E364" s="18"/>
      <c r="F364" s="87"/>
      <c r="G364" s="87"/>
      <c r="H364" s="87"/>
      <c r="I364" s="87"/>
      <c r="J364" s="140"/>
      <c r="K364" s="87"/>
      <c r="L364" s="87"/>
      <c r="M364" s="87"/>
      <c r="N364" s="18"/>
      <c r="O364" s="140"/>
      <c r="P364" s="18"/>
      <c r="Q364" s="18"/>
      <c r="R364" s="87"/>
      <c r="S364" s="18"/>
      <c r="T364" s="18"/>
      <c r="U364" s="18"/>
      <c r="V364" s="18"/>
      <c r="W364" s="18"/>
      <c r="X364" s="18"/>
      <c r="Y364" s="18"/>
      <c r="Z364" s="18"/>
    </row>
    <row r="365" spans="1:26">
      <c r="A365" s="18"/>
      <c r="B365" s="18"/>
      <c r="C365" s="18"/>
      <c r="D365" s="18"/>
      <c r="E365" s="18"/>
      <c r="F365" s="87"/>
      <c r="G365" s="87"/>
      <c r="H365" s="87"/>
      <c r="I365" s="87"/>
      <c r="J365" s="140"/>
      <c r="K365" s="87"/>
      <c r="L365" s="87"/>
      <c r="M365" s="87"/>
      <c r="N365" s="18"/>
      <c r="O365" s="140"/>
      <c r="P365" s="18"/>
      <c r="Q365" s="18"/>
      <c r="R365" s="87"/>
      <c r="S365" s="18"/>
      <c r="T365" s="18"/>
      <c r="U365" s="18"/>
      <c r="V365" s="18"/>
      <c r="W365" s="18"/>
      <c r="X365" s="18"/>
      <c r="Y365" s="18"/>
      <c r="Z365" s="18"/>
    </row>
    <row r="366" spans="1:26">
      <c r="A366" s="18"/>
      <c r="B366" s="18"/>
      <c r="C366" s="18"/>
      <c r="D366" s="18"/>
      <c r="E366" s="18"/>
      <c r="F366" s="87"/>
      <c r="G366" s="87"/>
      <c r="H366" s="87"/>
      <c r="I366" s="87"/>
      <c r="J366" s="140"/>
      <c r="K366" s="87"/>
      <c r="L366" s="87"/>
      <c r="M366" s="87"/>
      <c r="N366" s="18"/>
      <c r="O366" s="140"/>
      <c r="P366" s="18"/>
      <c r="Q366" s="18"/>
      <c r="R366" s="87"/>
      <c r="S366" s="18"/>
      <c r="T366" s="18"/>
      <c r="U366" s="18"/>
      <c r="V366" s="18"/>
      <c r="W366" s="18"/>
      <c r="X366" s="18"/>
      <c r="Y366" s="18"/>
      <c r="Z366" s="18"/>
    </row>
    <row r="367" spans="1:26">
      <c r="A367" s="18"/>
      <c r="B367" s="18"/>
      <c r="C367" s="18"/>
      <c r="D367" s="18"/>
      <c r="E367" s="18"/>
      <c r="F367" s="87"/>
      <c r="G367" s="87"/>
      <c r="H367" s="87"/>
      <c r="I367" s="87"/>
      <c r="J367" s="140"/>
      <c r="K367" s="87"/>
      <c r="L367" s="87"/>
      <c r="M367" s="87"/>
      <c r="N367" s="18"/>
      <c r="O367" s="140"/>
      <c r="P367" s="18"/>
      <c r="Q367" s="18"/>
      <c r="R367" s="87"/>
      <c r="S367" s="18"/>
      <c r="T367" s="18"/>
      <c r="U367" s="18"/>
      <c r="V367" s="18"/>
      <c r="W367" s="18"/>
      <c r="X367" s="18"/>
      <c r="Y367" s="18"/>
      <c r="Z367" s="18"/>
    </row>
    <row r="368" spans="1:26">
      <c r="A368" s="18"/>
      <c r="B368" s="18"/>
      <c r="C368" s="18"/>
      <c r="D368" s="18"/>
      <c r="E368" s="18"/>
      <c r="F368" s="87"/>
      <c r="G368" s="87"/>
      <c r="H368" s="87"/>
      <c r="I368" s="87"/>
      <c r="J368" s="140"/>
      <c r="K368" s="87"/>
      <c r="L368" s="87"/>
      <c r="M368" s="87"/>
      <c r="N368" s="18"/>
      <c r="O368" s="140"/>
      <c r="P368" s="18"/>
      <c r="Q368" s="18"/>
      <c r="R368" s="87"/>
      <c r="S368" s="18"/>
      <c r="T368" s="18"/>
      <c r="U368" s="18"/>
      <c r="V368" s="18"/>
      <c r="W368" s="18"/>
      <c r="X368" s="18"/>
      <c r="Y368" s="18"/>
      <c r="Z368" s="18"/>
    </row>
    <row r="369" spans="1:26">
      <c r="A369" s="18"/>
      <c r="B369" s="18"/>
      <c r="C369" s="18"/>
      <c r="D369" s="18"/>
      <c r="E369" s="18"/>
      <c r="F369" s="87"/>
      <c r="G369" s="87"/>
      <c r="H369" s="87"/>
      <c r="I369" s="87"/>
      <c r="J369" s="140"/>
      <c r="K369" s="87"/>
      <c r="L369" s="87"/>
      <c r="M369" s="87"/>
      <c r="N369" s="18"/>
      <c r="O369" s="140"/>
      <c r="P369" s="18"/>
      <c r="Q369" s="18"/>
      <c r="R369" s="87"/>
      <c r="S369" s="18"/>
      <c r="T369" s="18"/>
      <c r="U369" s="18"/>
      <c r="V369" s="18"/>
      <c r="W369" s="18"/>
      <c r="X369" s="18"/>
      <c r="Y369" s="18"/>
      <c r="Z369" s="18"/>
    </row>
    <row r="370" spans="1:26">
      <c r="A370" s="18"/>
      <c r="B370" s="18"/>
      <c r="C370" s="18"/>
      <c r="D370" s="18"/>
      <c r="E370" s="18"/>
      <c r="F370" s="87"/>
      <c r="G370" s="87"/>
      <c r="H370" s="87"/>
      <c r="I370" s="87"/>
      <c r="J370" s="140"/>
      <c r="K370" s="87"/>
      <c r="L370" s="87"/>
      <c r="M370" s="87"/>
      <c r="N370" s="18"/>
      <c r="O370" s="140"/>
      <c r="P370" s="18"/>
      <c r="Q370" s="18"/>
      <c r="R370" s="87"/>
      <c r="S370" s="18"/>
      <c r="T370" s="18"/>
      <c r="U370" s="18"/>
      <c r="V370" s="18"/>
      <c r="W370" s="18"/>
      <c r="X370" s="18"/>
      <c r="Y370" s="18"/>
      <c r="Z370" s="18"/>
    </row>
    <row r="371" spans="1:26">
      <c r="A371" s="18"/>
      <c r="B371" s="18"/>
      <c r="C371" s="18"/>
      <c r="D371" s="18"/>
      <c r="E371" s="18"/>
      <c r="F371" s="87"/>
      <c r="G371" s="87"/>
      <c r="H371" s="87"/>
      <c r="I371" s="87"/>
      <c r="J371" s="140"/>
      <c r="K371" s="87"/>
      <c r="L371" s="87"/>
      <c r="M371" s="87"/>
      <c r="N371" s="18"/>
      <c r="O371" s="140"/>
      <c r="P371" s="18"/>
      <c r="Q371" s="18"/>
      <c r="R371" s="87"/>
      <c r="S371" s="18"/>
      <c r="T371" s="18"/>
      <c r="U371" s="18"/>
      <c r="V371" s="18"/>
      <c r="W371" s="18"/>
      <c r="X371" s="18"/>
      <c r="Y371" s="18"/>
      <c r="Z371" s="18"/>
    </row>
    <row r="372" spans="1:26">
      <c r="A372" s="18"/>
      <c r="B372" s="18"/>
      <c r="C372" s="18"/>
      <c r="D372" s="18"/>
      <c r="E372" s="18"/>
      <c r="F372" s="87"/>
      <c r="G372" s="87"/>
      <c r="H372" s="87"/>
      <c r="I372" s="87"/>
      <c r="J372" s="140"/>
      <c r="K372" s="87"/>
      <c r="L372" s="87"/>
      <c r="M372" s="87"/>
      <c r="N372" s="18"/>
      <c r="O372" s="140"/>
      <c r="P372" s="18"/>
      <c r="Q372" s="18"/>
      <c r="R372" s="87"/>
      <c r="S372" s="18"/>
      <c r="T372" s="18"/>
      <c r="U372" s="18"/>
      <c r="V372" s="18"/>
      <c r="W372" s="18"/>
      <c r="X372" s="18"/>
      <c r="Y372" s="18"/>
      <c r="Z372" s="18"/>
    </row>
    <row r="373" spans="1:26">
      <c r="A373" s="18"/>
      <c r="B373" s="18"/>
      <c r="C373" s="18"/>
      <c r="D373" s="18"/>
      <c r="E373" s="18"/>
      <c r="F373" s="87"/>
      <c r="G373" s="87"/>
      <c r="H373" s="87"/>
      <c r="I373" s="87"/>
      <c r="J373" s="140"/>
      <c r="K373" s="87"/>
      <c r="L373" s="87"/>
      <c r="M373" s="87"/>
      <c r="N373" s="18"/>
      <c r="O373" s="140"/>
      <c r="P373" s="18"/>
      <c r="Q373" s="18"/>
      <c r="R373" s="87"/>
      <c r="S373" s="18"/>
      <c r="T373" s="18"/>
      <c r="U373" s="18"/>
      <c r="V373" s="18"/>
      <c r="W373" s="18"/>
      <c r="X373" s="18"/>
      <c r="Y373" s="18"/>
      <c r="Z373" s="18"/>
    </row>
    <row r="374" spans="1:26">
      <c r="A374" s="18"/>
      <c r="B374" s="18"/>
      <c r="C374" s="18"/>
      <c r="D374" s="18"/>
      <c r="E374" s="18"/>
      <c r="F374" s="87"/>
      <c r="G374" s="87"/>
      <c r="H374" s="87"/>
      <c r="I374" s="87"/>
      <c r="J374" s="140"/>
      <c r="K374" s="87"/>
      <c r="L374" s="87"/>
      <c r="M374" s="87"/>
      <c r="N374" s="18"/>
      <c r="O374" s="140"/>
      <c r="P374" s="18"/>
      <c r="Q374" s="18"/>
      <c r="R374" s="87"/>
      <c r="S374" s="18"/>
      <c r="T374" s="18"/>
      <c r="U374" s="18"/>
      <c r="V374" s="18"/>
      <c r="W374" s="18"/>
      <c r="X374" s="18"/>
      <c r="Y374" s="18"/>
      <c r="Z374" s="18"/>
    </row>
    <row r="375" spans="1:26">
      <c r="A375" s="18"/>
      <c r="B375" s="18"/>
      <c r="C375" s="18"/>
      <c r="D375" s="18"/>
      <c r="E375" s="18"/>
      <c r="F375" s="87"/>
      <c r="G375" s="87"/>
      <c r="H375" s="87"/>
      <c r="I375" s="87"/>
      <c r="J375" s="140"/>
      <c r="K375" s="87"/>
      <c r="L375" s="87"/>
      <c r="M375" s="87"/>
      <c r="N375" s="18"/>
      <c r="O375" s="140"/>
      <c r="P375" s="18"/>
      <c r="Q375" s="18"/>
      <c r="R375" s="87"/>
      <c r="S375" s="18"/>
      <c r="T375" s="18"/>
      <c r="U375" s="18"/>
      <c r="V375" s="18"/>
      <c r="W375" s="18"/>
      <c r="X375" s="18"/>
      <c r="Y375" s="18"/>
      <c r="Z375" s="18"/>
    </row>
    <row r="376" spans="1:26">
      <c r="A376" s="18"/>
      <c r="B376" s="18"/>
      <c r="C376" s="18"/>
      <c r="D376" s="18"/>
      <c r="E376" s="18"/>
      <c r="F376" s="87"/>
      <c r="G376" s="87"/>
      <c r="H376" s="87"/>
      <c r="I376" s="87"/>
      <c r="J376" s="140"/>
      <c r="K376" s="87"/>
      <c r="L376" s="87"/>
      <c r="M376" s="87"/>
      <c r="N376" s="18"/>
      <c r="O376" s="140"/>
      <c r="P376" s="18"/>
      <c r="Q376" s="18"/>
      <c r="R376" s="87"/>
      <c r="S376" s="18"/>
      <c r="T376" s="18"/>
      <c r="U376" s="18"/>
      <c r="V376" s="18"/>
      <c r="W376" s="18"/>
      <c r="X376" s="18"/>
      <c r="Y376" s="18"/>
      <c r="Z376" s="18"/>
    </row>
    <row r="377" spans="1:26">
      <c r="A377" s="18"/>
      <c r="B377" s="18"/>
      <c r="C377" s="18"/>
      <c r="D377" s="18"/>
      <c r="E377" s="18"/>
      <c r="F377" s="87"/>
      <c r="G377" s="87"/>
      <c r="H377" s="87"/>
      <c r="I377" s="87"/>
      <c r="J377" s="140"/>
      <c r="K377" s="87"/>
      <c r="L377" s="87"/>
      <c r="M377" s="87"/>
      <c r="N377" s="18"/>
      <c r="O377" s="140"/>
      <c r="P377" s="18"/>
      <c r="Q377" s="18"/>
      <c r="R377" s="87"/>
      <c r="S377" s="18"/>
      <c r="T377" s="18"/>
      <c r="U377" s="18"/>
      <c r="V377" s="18"/>
      <c r="W377" s="18"/>
      <c r="X377" s="18"/>
      <c r="Y377" s="18"/>
      <c r="Z377" s="18"/>
    </row>
    <row r="378" spans="1:26">
      <c r="A378" s="18"/>
      <c r="B378" s="18"/>
      <c r="C378" s="18"/>
      <c r="D378" s="18"/>
      <c r="E378" s="18"/>
      <c r="F378" s="87"/>
      <c r="G378" s="87"/>
      <c r="H378" s="87"/>
      <c r="I378" s="87"/>
      <c r="J378" s="140"/>
      <c r="K378" s="87"/>
      <c r="L378" s="87"/>
      <c r="M378" s="87"/>
      <c r="N378" s="18"/>
      <c r="O378" s="140"/>
      <c r="P378" s="18"/>
      <c r="Q378" s="18"/>
      <c r="R378" s="87"/>
      <c r="S378" s="18"/>
      <c r="T378" s="18"/>
      <c r="U378" s="18"/>
      <c r="V378" s="18"/>
      <c r="W378" s="18"/>
      <c r="X378" s="18"/>
      <c r="Y378" s="18"/>
      <c r="Z378" s="18"/>
    </row>
    <row r="379" spans="1:26">
      <c r="A379" s="18"/>
      <c r="B379" s="18"/>
      <c r="C379" s="18"/>
      <c r="D379" s="18"/>
      <c r="E379" s="18"/>
      <c r="F379" s="87"/>
      <c r="G379" s="87"/>
      <c r="H379" s="87"/>
      <c r="I379" s="87"/>
      <c r="J379" s="140"/>
      <c r="K379" s="87"/>
      <c r="L379" s="87"/>
      <c r="M379" s="87"/>
      <c r="N379" s="18"/>
      <c r="O379" s="140"/>
      <c r="P379" s="18"/>
      <c r="Q379" s="18"/>
      <c r="R379" s="87"/>
      <c r="S379" s="18"/>
      <c r="T379" s="18"/>
      <c r="U379" s="18"/>
      <c r="V379" s="18"/>
      <c r="W379" s="18"/>
      <c r="X379" s="18"/>
      <c r="Y379" s="18"/>
      <c r="Z379" s="18"/>
    </row>
    <row r="380" spans="1:26">
      <c r="A380" s="18"/>
      <c r="B380" s="18"/>
      <c r="C380" s="18"/>
      <c r="D380" s="18"/>
      <c r="E380" s="18"/>
      <c r="F380" s="87"/>
      <c r="G380" s="87"/>
      <c r="H380" s="87"/>
      <c r="I380" s="87"/>
      <c r="J380" s="140"/>
      <c r="K380" s="87"/>
      <c r="L380" s="87"/>
      <c r="M380" s="87"/>
      <c r="N380" s="18"/>
      <c r="O380" s="140"/>
      <c r="P380" s="18"/>
      <c r="Q380" s="18"/>
      <c r="R380" s="87"/>
      <c r="S380" s="18"/>
      <c r="T380" s="18"/>
      <c r="U380" s="18"/>
      <c r="V380" s="18"/>
      <c r="W380" s="18"/>
      <c r="X380" s="18"/>
      <c r="Y380" s="18"/>
      <c r="Z380" s="18"/>
    </row>
    <row r="381" spans="1:26">
      <c r="A381" s="18"/>
      <c r="B381" s="18"/>
      <c r="C381" s="18"/>
      <c r="D381" s="18"/>
      <c r="E381" s="18"/>
      <c r="F381" s="87"/>
      <c r="G381" s="87"/>
      <c r="H381" s="87"/>
      <c r="I381" s="87"/>
      <c r="J381" s="140"/>
      <c r="K381" s="87"/>
      <c r="L381" s="87"/>
      <c r="M381" s="87"/>
      <c r="N381" s="18"/>
      <c r="O381" s="140"/>
      <c r="P381" s="18"/>
      <c r="Q381" s="18"/>
      <c r="R381" s="87"/>
      <c r="S381" s="18"/>
      <c r="T381" s="18"/>
      <c r="U381" s="18"/>
      <c r="V381" s="18"/>
      <c r="W381" s="18"/>
      <c r="X381" s="18"/>
      <c r="Y381" s="18"/>
      <c r="Z381" s="18"/>
    </row>
    <row r="382" spans="1:26">
      <c r="A382" s="18"/>
      <c r="B382" s="18"/>
      <c r="C382" s="18"/>
      <c r="D382" s="18"/>
      <c r="E382" s="18"/>
      <c r="F382" s="87"/>
      <c r="G382" s="87"/>
      <c r="H382" s="87"/>
      <c r="I382" s="87"/>
      <c r="J382" s="140"/>
      <c r="K382" s="87"/>
      <c r="L382" s="87"/>
      <c r="M382" s="87"/>
      <c r="N382" s="18"/>
      <c r="O382" s="140"/>
      <c r="P382" s="18"/>
      <c r="Q382" s="18"/>
      <c r="R382" s="87"/>
      <c r="S382" s="18"/>
      <c r="T382" s="18"/>
      <c r="U382" s="18"/>
      <c r="V382" s="18"/>
      <c r="W382" s="18"/>
      <c r="X382" s="18"/>
      <c r="Y382" s="18"/>
      <c r="Z382" s="18"/>
    </row>
    <row r="383" spans="1:26">
      <c r="A383" s="18"/>
      <c r="B383" s="18"/>
      <c r="C383" s="18"/>
      <c r="D383" s="18"/>
      <c r="E383" s="18"/>
      <c r="F383" s="87"/>
      <c r="G383" s="87"/>
      <c r="H383" s="87"/>
      <c r="I383" s="87"/>
      <c r="J383" s="140"/>
      <c r="K383" s="87"/>
      <c r="L383" s="87"/>
      <c r="M383" s="87"/>
      <c r="N383" s="18"/>
      <c r="O383" s="140"/>
      <c r="P383" s="18"/>
      <c r="Q383" s="18"/>
      <c r="R383" s="87"/>
      <c r="S383" s="18"/>
      <c r="T383" s="18"/>
      <c r="U383" s="18"/>
      <c r="V383" s="18"/>
      <c r="W383" s="18"/>
      <c r="X383" s="18"/>
      <c r="Y383" s="18"/>
      <c r="Z383" s="18"/>
    </row>
    <row r="384" spans="1:26">
      <c r="A384" s="18"/>
      <c r="B384" s="18"/>
      <c r="C384" s="18"/>
      <c r="D384" s="18"/>
      <c r="E384" s="18"/>
      <c r="F384" s="87"/>
      <c r="G384" s="87"/>
      <c r="H384" s="87"/>
      <c r="I384" s="87"/>
      <c r="J384" s="140"/>
      <c r="K384" s="87"/>
      <c r="L384" s="87"/>
      <c r="M384" s="87"/>
      <c r="N384" s="18"/>
      <c r="O384" s="140"/>
      <c r="P384" s="18"/>
      <c r="Q384" s="18"/>
      <c r="R384" s="87"/>
      <c r="S384" s="18"/>
      <c r="T384" s="18"/>
      <c r="U384" s="18"/>
      <c r="V384" s="18"/>
      <c r="W384" s="18"/>
      <c r="X384" s="18"/>
      <c r="Y384" s="18"/>
      <c r="Z384" s="18"/>
    </row>
    <row r="385" spans="1:26">
      <c r="A385" s="18"/>
      <c r="B385" s="18"/>
      <c r="C385" s="18"/>
      <c r="D385" s="18"/>
      <c r="E385" s="18"/>
      <c r="F385" s="87"/>
      <c r="G385" s="87"/>
      <c r="H385" s="87"/>
      <c r="I385" s="87"/>
      <c r="J385" s="140"/>
      <c r="K385" s="87"/>
      <c r="L385" s="87"/>
      <c r="M385" s="87"/>
      <c r="N385" s="18"/>
      <c r="O385" s="140"/>
      <c r="P385" s="18"/>
      <c r="Q385" s="18"/>
      <c r="R385" s="87"/>
      <c r="S385" s="18"/>
      <c r="T385" s="18"/>
      <c r="U385" s="18"/>
      <c r="V385" s="18"/>
      <c r="W385" s="18"/>
      <c r="X385" s="18"/>
      <c r="Y385" s="18"/>
      <c r="Z385" s="18"/>
    </row>
    <row r="386" spans="1:26">
      <c r="A386" s="18"/>
      <c r="B386" s="18"/>
      <c r="C386" s="18"/>
      <c r="D386" s="18"/>
      <c r="E386" s="18"/>
      <c r="F386" s="87"/>
      <c r="G386" s="87"/>
      <c r="H386" s="87"/>
      <c r="I386" s="87"/>
      <c r="J386" s="140"/>
      <c r="K386" s="87"/>
      <c r="L386" s="87"/>
      <c r="M386" s="87"/>
      <c r="N386" s="18"/>
      <c r="O386" s="140"/>
      <c r="P386" s="18"/>
      <c r="Q386" s="18"/>
      <c r="R386" s="87"/>
      <c r="S386" s="18"/>
      <c r="T386" s="18"/>
      <c r="U386" s="18"/>
      <c r="V386" s="18"/>
      <c r="W386" s="18"/>
      <c r="X386" s="18"/>
      <c r="Y386" s="18"/>
      <c r="Z386" s="18"/>
    </row>
    <row r="387" spans="1:26">
      <c r="A387" s="18"/>
      <c r="B387" s="18"/>
      <c r="C387" s="18"/>
      <c r="D387" s="18"/>
      <c r="E387" s="18"/>
      <c r="F387" s="87"/>
      <c r="G387" s="87"/>
      <c r="H387" s="87"/>
      <c r="I387" s="87"/>
      <c r="J387" s="140"/>
      <c r="K387" s="87"/>
      <c r="L387" s="87"/>
      <c r="M387" s="87"/>
      <c r="N387" s="18"/>
      <c r="O387" s="140"/>
      <c r="P387" s="18"/>
      <c r="Q387" s="18"/>
      <c r="R387" s="87"/>
      <c r="S387" s="18"/>
      <c r="T387" s="18"/>
      <c r="U387" s="18"/>
      <c r="V387" s="18"/>
      <c r="W387" s="18"/>
      <c r="X387" s="18"/>
      <c r="Y387" s="18"/>
      <c r="Z387" s="18"/>
    </row>
    <row r="388" spans="1:26">
      <c r="A388" s="18"/>
      <c r="B388" s="18"/>
      <c r="C388" s="18"/>
      <c r="D388" s="18"/>
      <c r="E388" s="18"/>
      <c r="F388" s="87"/>
      <c r="G388" s="87"/>
      <c r="H388" s="87"/>
      <c r="I388" s="87"/>
      <c r="J388" s="140"/>
      <c r="K388" s="87"/>
      <c r="L388" s="87"/>
      <c r="M388" s="87"/>
      <c r="N388" s="18"/>
      <c r="O388" s="140"/>
      <c r="P388" s="18"/>
      <c r="Q388" s="18"/>
      <c r="R388" s="87"/>
      <c r="S388" s="18"/>
      <c r="T388" s="18"/>
      <c r="U388" s="18"/>
      <c r="V388" s="18"/>
      <c r="W388" s="18"/>
      <c r="X388" s="18"/>
      <c r="Y388" s="18"/>
      <c r="Z388" s="18"/>
    </row>
    <row r="389" spans="1:26">
      <c r="A389" s="18"/>
      <c r="B389" s="18"/>
      <c r="C389" s="18"/>
      <c r="D389" s="18"/>
      <c r="E389" s="18"/>
      <c r="F389" s="87"/>
      <c r="G389" s="87"/>
      <c r="H389" s="87"/>
      <c r="I389" s="87"/>
      <c r="J389" s="140"/>
      <c r="K389" s="87"/>
      <c r="L389" s="87"/>
      <c r="M389" s="87"/>
      <c r="N389" s="18"/>
      <c r="O389" s="140"/>
      <c r="P389" s="18"/>
      <c r="Q389" s="18"/>
      <c r="R389" s="87"/>
      <c r="S389" s="18"/>
      <c r="T389" s="18"/>
      <c r="U389" s="18"/>
      <c r="V389" s="18"/>
      <c r="W389" s="18"/>
      <c r="X389" s="18"/>
      <c r="Y389" s="18"/>
      <c r="Z389" s="18"/>
    </row>
    <row r="390" spans="1:26">
      <c r="A390" s="18"/>
      <c r="B390" s="18"/>
      <c r="C390" s="18"/>
      <c r="D390" s="18"/>
      <c r="E390" s="18"/>
      <c r="F390" s="87"/>
      <c r="G390" s="87"/>
      <c r="H390" s="87"/>
      <c r="I390" s="87"/>
      <c r="J390" s="140"/>
      <c r="K390" s="87"/>
      <c r="L390" s="87"/>
      <c r="M390" s="87"/>
      <c r="N390" s="18"/>
      <c r="O390" s="140"/>
      <c r="P390" s="18"/>
      <c r="Q390" s="18"/>
      <c r="R390" s="87"/>
      <c r="S390" s="18"/>
      <c r="T390" s="18"/>
      <c r="U390" s="18"/>
      <c r="V390" s="18"/>
      <c r="W390" s="18"/>
      <c r="X390" s="18"/>
      <c r="Y390" s="18"/>
      <c r="Z390" s="18"/>
    </row>
    <row r="391" spans="1:26">
      <c r="A391" s="18"/>
      <c r="B391" s="18"/>
      <c r="C391" s="18"/>
      <c r="D391" s="18"/>
      <c r="E391" s="18"/>
      <c r="F391" s="87"/>
      <c r="G391" s="87"/>
      <c r="H391" s="87"/>
      <c r="I391" s="87"/>
      <c r="J391" s="140"/>
      <c r="K391" s="87"/>
      <c r="L391" s="87"/>
      <c r="M391" s="87"/>
      <c r="N391" s="18"/>
      <c r="O391" s="140"/>
      <c r="P391" s="18"/>
      <c r="Q391" s="18"/>
      <c r="R391" s="87"/>
      <c r="S391" s="18"/>
      <c r="T391" s="18"/>
      <c r="U391" s="18"/>
      <c r="V391" s="18"/>
      <c r="W391" s="18"/>
      <c r="X391" s="18"/>
      <c r="Y391" s="18"/>
      <c r="Z391" s="18"/>
    </row>
    <row r="392" spans="1:26">
      <c r="A392" s="18"/>
      <c r="B392" s="18"/>
      <c r="C392" s="18"/>
      <c r="D392" s="18"/>
      <c r="E392" s="18"/>
      <c r="F392" s="87"/>
      <c r="G392" s="87"/>
      <c r="H392" s="87"/>
      <c r="I392" s="87"/>
      <c r="J392" s="140"/>
      <c r="K392" s="87"/>
      <c r="L392" s="87"/>
      <c r="M392" s="87"/>
      <c r="N392" s="18"/>
      <c r="O392" s="140"/>
      <c r="P392" s="18"/>
      <c r="Q392" s="18"/>
      <c r="R392" s="87"/>
      <c r="S392" s="18"/>
      <c r="T392" s="18"/>
      <c r="U392" s="18"/>
      <c r="V392" s="18"/>
      <c r="W392" s="18"/>
      <c r="X392" s="18"/>
      <c r="Y392" s="18"/>
      <c r="Z392" s="18"/>
    </row>
    <row r="393" spans="1:26">
      <c r="O393" s="140"/>
      <c r="P393" s="18"/>
      <c r="Q393" s="18"/>
      <c r="R393" s="87"/>
      <c r="S393" s="18"/>
      <c r="T393" s="18"/>
      <c r="U393" s="18"/>
      <c r="V393" s="18"/>
      <c r="W393" s="18"/>
      <c r="X393" s="18"/>
      <c r="Y393" s="18"/>
      <c r="Z393" s="18"/>
    </row>
    <row r="394" spans="1:26">
      <c r="O394" s="140"/>
      <c r="P394" s="18"/>
      <c r="Q394" s="18"/>
      <c r="R394" s="87"/>
      <c r="S394" s="18"/>
      <c r="T394" s="18"/>
      <c r="U394" s="18"/>
      <c r="V394" s="18"/>
      <c r="W394" s="18"/>
      <c r="X394" s="18"/>
      <c r="Y394" s="18"/>
      <c r="Z394" s="18"/>
    </row>
    <row r="395" spans="1:26">
      <c r="O395" s="140"/>
      <c r="P395" s="18"/>
      <c r="Q395" s="18"/>
      <c r="R395" s="87"/>
    </row>
    <row r="396" spans="1:26">
      <c r="O396" s="140"/>
      <c r="P396" s="18"/>
      <c r="Q396" s="18"/>
      <c r="R396" s="87"/>
    </row>
    <row r="397" spans="1:26">
      <c r="O397" s="140"/>
      <c r="P397" s="18"/>
      <c r="Q397" s="18"/>
    </row>
    <row r="398" spans="1:26">
      <c r="O398" s="140"/>
    </row>
    <row r="399" spans="1:26">
      <c r="O399" s="140"/>
    </row>
    <row r="409" spans="1:16383">
      <c r="E409" s="149"/>
      <c r="G409" s="113"/>
      <c r="H409" s="141"/>
    </row>
    <row r="411" spans="1:16383">
      <c r="A411" s="113">
        <v>26</v>
      </c>
      <c r="B411" s="413">
        <v>43480</v>
      </c>
      <c r="D411" s="113" t="s">
        <v>3364</v>
      </c>
      <c r="E411" s="113" t="s">
        <v>263</v>
      </c>
      <c r="F411" s="149">
        <v>1890</v>
      </c>
      <c r="G411" s="149">
        <v>1867</v>
      </c>
      <c r="H411" s="149">
        <v>1908</v>
      </c>
      <c r="I411" s="149">
        <v>1940</v>
      </c>
      <c r="J411" s="350" t="s">
        <v>3360</v>
      </c>
      <c r="K411" s="350">
        <f t="shared" ref="K411" si="65">H411-F411</f>
        <v>18</v>
      </c>
      <c r="L411" s="383"/>
      <c r="M411" s="350">
        <f t="shared" ref="M411" si="66">N411*K411</f>
        <v>9000</v>
      </c>
      <c r="N411" s="350">
        <v>500</v>
      </c>
      <c r="O411" s="350" t="s">
        <v>265</v>
      </c>
      <c r="P411" s="412">
        <v>43480</v>
      </c>
    </row>
    <row r="412" spans="1:16383" ht="14.25">
      <c r="A412" s="349"/>
      <c r="B412" s="354"/>
      <c r="C412" s="381"/>
      <c r="D412" s="348"/>
      <c r="E412" s="348"/>
      <c r="F412" s="349"/>
      <c r="G412" s="349"/>
      <c r="H412" s="348"/>
      <c r="I412" s="281"/>
      <c r="J412" s="281"/>
      <c r="K412" s="352"/>
      <c r="L412" s="281"/>
      <c r="M412" s="281"/>
      <c r="N412" s="281"/>
      <c r="O412" s="354"/>
      <c r="P412" s="382"/>
      <c r="Q412" s="393"/>
      <c r="R412" s="141"/>
      <c r="S412" s="140"/>
      <c r="T412" s="140"/>
      <c r="U412" s="140"/>
      <c r="V412" s="140"/>
      <c r="W412" s="140"/>
      <c r="X412" s="140"/>
      <c r="Y412" s="140"/>
      <c r="Z412" s="141"/>
      <c r="AA412" s="141"/>
      <c r="AB412" s="141"/>
      <c r="AC412" s="141"/>
      <c r="AD412" s="141"/>
      <c r="AE412" s="141"/>
      <c r="AF412" s="141"/>
      <c r="AG412" s="141"/>
      <c r="AH412" s="141"/>
      <c r="AI412" s="141"/>
      <c r="AJ412" s="141"/>
      <c r="AK412" s="141"/>
      <c r="AL412" s="141"/>
      <c r="AM412" s="141"/>
      <c r="AN412" s="141"/>
      <c r="AO412" s="141"/>
      <c r="AP412" s="141"/>
      <c r="AQ412" s="141"/>
      <c r="AR412" s="141"/>
      <c r="AS412" s="141"/>
      <c r="AT412" s="141"/>
      <c r="AU412" s="141"/>
      <c r="AV412" s="141"/>
      <c r="AW412" s="141"/>
      <c r="AX412" s="141"/>
      <c r="AY412" s="141"/>
      <c r="AZ412" s="141"/>
      <c r="BA412" s="141"/>
      <c r="BB412" s="141"/>
      <c r="BC412" s="141"/>
      <c r="BD412" s="141"/>
      <c r="BE412" s="141"/>
      <c r="BF412" s="141"/>
      <c r="BG412" s="141"/>
      <c r="BH412" s="141"/>
      <c r="BI412" s="141"/>
      <c r="BJ412" s="141"/>
      <c r="BK412" s="141"/>
      <c r="BL412" s="141"/>
      <c r="BM412" s="141"/>
      <c r="BN412" s="141"/>
      <c r="BO412" s="141"/>
      <c r="BP412" s="141"/>
      <c r="BQ412" s="141"/>
      <c r="BR412" s="141"/>
      <c r="BS412" s="141"/>
      <c r="BT412" s="141"/>
      <c r="BU412" s="141"/>
      <c r="BV412" s="141"/>
      <c r="BW412" s="141"/>
      <c r="BX412" s="141"/>
      <c r="BY412" s="141"/>
      <c r="BZ412" s="141"/>
      <c r="CA412" s="141"/>
      <c r="CB412" s="141"/>
      <c r="CC412" s="141"/>
      <c r="CD412" s="141"/>
      <c r="CE412" s="141"/>
      <c r="CF412" s="141"/>
      <c r="CG412" s="141"/>
      <c r="CH412" s="141"/>
      <c r="CI412" s="141"/>
      <c r="CJ412" s="141"/>
      <c r="CK412" s="141"/>
      <c r="CL412" s="141"/>
      <c r="CM412" s="141"/>
      <c r="CN412" s="141"/>
      <c r="CO412" s="141"/>
      <c r="CP412" s="141"/>
      <c r="CQ412" s="141"/>
      <c r="CR412" s="141"/>
      <c r="CS412" s="141"/>
      <c r="CT412" s="141"/>
      <c r="CU412" s="141"/>
      <c r="CV412" s="141"/>
      <c r="CW412" s="141"/>
      <c r="CX412" s="141"/>
      <c r="CY412" s="141"/>
      <c r="CZ412" s="141"/>
      <c r="DA412" s="141"/>
      <c r="DB412" s="141"/>
      <c r="DC412" s="141"/>
      <c r="DD412" s="141"/>
      <c r="DE412" s="141"/>
      <c r="DF412" s="141"/>
      <c r="DG412" s="141"/>
      <c r="DH412" s="141"/>
      <c r="DI412" s="141"/>
      <c r="DJ412" s="141"/>
      <c r="DK412" s="141"/>
      <c r="DL412" s="141"/>
      <c r="DM412" s="141"/>
      <c r="DN412" s="141"/>
      <c r="DO412" s="141"/>
      <c r="DP412" s="141"/>
      <c r="DQ412" s="141"/>
      <c r="DR412" s="141"/>
      <c r="DS412" s="141"/>
      <c r="DT412" s="141"/>
      <c r="DU412" s="141"/>
      <c r="DV412" s="141"/>
      <c r="DW412" s="141"/>
      <c r="DX412" s="141"/>
      <c r="DY412" s="141"/>
      <c r="DZ412" s="141"/>
      <c r="EA412" s="141"/>
      <c r="EB412" s="141"/>
      <c r="EC412" s="141"/>
      <c r="ED412" s="141"/>
      <c r="EE412" s="141"/>
      <c r="EF412" s="141"/>
      <c r="EG412" s="141"/>
      <c r="EH412" s="141"/>
      <c r="EI412" s="141"/>
      <c r="EJ412" s="141"/>
      <c r="EK412" s="141"/>
      <c r="EL412" s="141"/>
      <c r="EM412" s="141"/>
      <c r="EN412" s="141"/>
      <c r="EO412" s="141"/>
      <c r="EP412" s="141"/>
      <c r="EQ412" s="141"/>
      <c r="ER412" s="141"/>
      <c r="ES412" s="141"/>
      <c r="ET412" s="141"/>
      <c r="EU412" s="141"/>
      <c r="EV412" s="141"/>
      <c r="EW412" s="141"/>
      <c r="EX412" s="141"/>
      <c r="EY412" s="141"/>
      <c r="EZ412" s="141"/>
      <c r="FA412" s="141"/>
      <c r="FB412" s="141"/>
      <c r="FC412" s="141"/>
      <c r="FD412" s="141"/>
      <c r="FE412" s="141"/>
      <c r="FF412" s="141"/>
      <c r="FG412" s="141"/>
      <c r="FH412" s="141"/>
      <c r="FI412" s="141"/>
      <c r="FJ412" s="141"/>
      <c r="FK412" s="141"/>
      <c r="FL412" s="141"/>
      <c r="FM412" s="141"/>
      <c r="FN412" s="141"/>
      <c r="FO412" s="141"/>
      <c r="FP412" s="141"/>
      <c r="FQ412" s="141"/>
      <c r="FR412" s="141"/>
      <c r="FS412" s="141"/>
      <c r="FT412" s="141"/>
      <c r="FU412" s="141"/>
      <c r="FV412" s="141"/>
      <c r="FW412" s="141"/>
      <c r="FX412" s="141"/>
      <c r="FY412" s="141"/>
      <c r="FZ412" s="141"/>
      <c r="GA412" s="141"/>
      <c r="GB412" s="141"/>
      <c r="GC412" s="141"/>
      <c r="GD412" s="141"/>
      <c r="GE412" s="141"/>
      <c r="GF412" s="141"/>
      <c r="GG412" s="141"/>
      <c r="GH412" s="141"/>
      <c r="GI412" s="141"/>
      <c r="GJ412" s="141"/>
      <c r="GK412" s="141"/>
      <c r="GL412" s="141"/>
      <c r="GM412" s="141"/>
      <c r="GN412" s="141"/>
      <c r="GO412" s="141"/>
      <c r="GP412" s="141"/>
      <c r="GQ412" s="141"/>
      <c r="GR412" s="141"/>
      <c r="GS412" s="141"/>
      <c r="GT412" s="141"/>
      <c r="GU412" s="141"/>
      <c r="GV412" s="141"/>
      <c r="GW412" s="141"/>
      <c r="GX412" s="141"/>
      <c r="GY412" s="141"/>
      <c r="GZ412" s="141"/>
      <c r="HA412" s="141"/>
      <c r="HB412" s="141"/>
      <c r="HC412" s="141"/>
      <c r="HD412" s="141"/>
      <c r="HE412" s="141"/>
      <c r="HF412" s="141"/>
      <c r="HG412" s="141"/>
      <c r="HH412" s="141"/>
      <c r="HI412" s="141"/>
      <c r="HJ412" s="141"/>
      <c r="HK412" s="141"/>
      <c r="HL412" s="141"/>
      <c r="HM412" s="141"/>
      <c r="HN412" s="141"/>
      <c r="HO412" s="141"/>
      <c r="HP412" s="141"/>
      <c r="HQ412" s="141"/>
      <c r="HR412" s="141"/>
      <c r="HS412" s="141"/>
      <c r="HT412" s="141"/>
      <c r="HU412" s="141"/>
      <c r="HV412" s="141"/>
      <c r="HW412" s="141"/>
      <c r="HX412" s="141"/>
      <c r="HY412" s="141"/>
      <c r="HZ412" s="141"/>
      <c r="IA412" s="141"/>
      <c r="IB412" s="141"/>
      <c r="IC412" s="141"/>
      <c r="ID412" s="141"/>
      <c r="IE412" s="141"/>
      <c r="IF412" s="141"/>
      <c r="IG412" s="141"/>
      <c r="IH412" s="141"/>
      <c r="II412" s="141"/>
      <c r="IJ412" s="141"/>
      <c r="IK412" s="141"/>
      <c r="IL412" s="141"/>
      <c r="IM412" s="141"/>
      <c r="IN412" s="141"/>
      <c r="IO412" s="141"/>
      <c r="IP412" s="141"/>
      <c r="IQ412" s="141"/>
      <c r="IR412" s="141"/>
      <c r="IS412" s="141"/>
      <c r="IT412" s="141"/>
      <c r="IU412" s="141"/>
      <c r="IV412" s="141"/>
      <c r="IW412" s="141"/>
      <c r="IX412" s="141"/>
      <c r="IY412" s="141"/>
      <c r="IZ412" s="141"/>
      <c r="JA412" s="141"/>
      <c r="JB412" s="141"/>
      <c r="JC412" s="141"/>
      <c r="JD412" s="141"/>
      <c r="JE412" s="141"/>
      <c r="JF412" s="141"/>
      <c r="JG412" s="141"/>
      <c r="JH412" s="141"/>
      <c r="JI412" s="141"/>
      <c r="JJ412" s="141"/>
      <c r="JK412" s="141"/>
      <c r="JL412" s="141"/>
      <c r="JM412" s="141"/>
      <c r="JN412" s="141"/>
      <c r="JO412" s="141"/>
      <c r="JP412" s="141"/>
      <c r="JQ412" s="141"/>
      <c r="JR412" s="141"/>
      <c r="JS412" s="141"/>
      <c r="JT412" s="141"/>
      <c r="JU412" s="141"/>
      <c r="JV412" s="141"/>
      <c r="JW412" s="141"/>
      <c r="JX412" s="141"/>
      <c r="JY412" s="141"/>
      <c r="JZ412" s="141"/>
      <c r="KA412" s="141"/>
      <c r="KB412" s="141"/>
      <c r="KC412" s="141"/>
      <c r="KD412" s="141"/>
      <c r="KE412" s="141"/>
      <c r="KF412" s="141"/>
      <c r="KG412" s="141"/>
      <c r="KH412" s="141"/>
      <c r="KI412" s="141"/>
      <c r="KJ412" s="141"/>
      <c r="KK412" s="141"/>
      <c r="KL412" s="141"/>
      <c r="KM412" s="141"/>
      <c r="KN412" s="141"/>
      <c r="KO412" s="141"/>
      <c r="KP412" s="141"/>
      <c r="KQ412" s="141"/>
      <c r="KR412" s="141"/>
      <c r="KS412" s="141"/>
      <c r="KT412" s="141"/>
      <c r="KU412" s="141"/>
      <c r="KV412" s="141"/>
      <c r="KW412" s="141"/>
      <c r="KX412" s="141"/>
      <c r="KY412" s="141"/>
      <c r="KZ412" s="141"/>
      <c r="LA412" s="141"/>
      <c r="LB412" s="141"/>
      <c r="LC412" s="141"/>
      <c r="LD412" s="141"/>
      <c r="LE412" s="141"/>
      <c r="LF412" s="141"/>
      <c r="LG412" s="141"/>
      <c r="LH412" s="141"/>
      <c r="LI412" s="141"/>
      <c r="LJ412" s="141"/>
      <c r="LK412" s="141"/>
      <c r="LL412" s="141"/>
      <c r="LM412" s="141"/>
      <c r="LN412" s="141"/>
      <c r="LO412" s="141"/>
      <c r="LP412" s="141"/>
      <c r="LQ412" s="141"/>
      <c r="LR412" s="141"/>
      <c r="LS412" s="141"/>
      <c r="LT412" s="141"/>
      <c r="LU412" s="141"/>
      <c r="LV412" s="141"/>
      <c r="LW412" s="141"/>
      <c r="LX412" s="141"/>
      <c r="LY412" s="141"/>
      <c r="LZ412" s="141"/>
      <c r="MA412" s="141"/>
      <c r="MB412" s="141"/>
      <c r="MC412" s="141"/>
      <c r="MD412" s="141"/>
      <c r="ME412" s="141"/>
      <c r="MF412" s="141"/>
      <c r="MG412" s="141"/>
      <c r="MH412" s="141"/>
      <c r="MI412" s="141"/>
      <c r="MJ412" s="141"/>
      <c r="MK412" s="141"/>
      <c r="ML412" s="141"/>
      <c r="MM412" s="141"/>
      <c r="MN412" s="141"/>
      <c r="MO412" s="141"/>
      <c r="MP412" s="141"/>
      <c r="MQ412" s="141"/>
      <c r="MR412" s="141"/>
      <c r="MS412" s="141"/>
      <c r="MT412" s="141"/>
      <c r="MU412" s="141"/>
      <c r="MV412" s="141"/>
      <c r="MW412" s="141"/>
      <c r="MX412" s="141"/>
      <c r="MY412" s="141"/>
      <c r="MZ412" s="141"/>
      <c r="NA412" s="141"/>
      <c r="NB412" s="141"/>
      <c r="NC412" s="141"/>
      <c r="ND412" s="141"/>
      <c r="NE412" s="141"/>
      <c r="NF412" s="141"/>
      <c r="NG412" s="141"/>
      <c r="NH412" s="141"/>
      <c r="NI412" s="141"/>
      <c r="NJ412" s="141"/>
      <c r="NK412" s="141"/>
      <c r="NL412" s="141"/>
      <c r="NM412" s="141"/>
      <c r="NN412" s="141"/>
      <c r="NO412" s="141"/>
      <c r="NP412" s="141"/>
      <c r="NQ412" s="141"/>
      <c r="NR412" s="141"/>
      <c r="NS412" s="141"/>
      <c r="NT412" s="141"/>
      <c r="NU412" s="141"/>
      <c r="NV412" s="141"/>
      <c r="NW412" s="141"/>
      <c r="NX412" s="141"/>
      <c r="NY412" s="141"/>
      <c r="NZ412" s="141"/>
      <c r="OA412" s="141"/>
      <c r="OB412" s="141"/>
      <c r="OC412" s="141"/>
      <c r="OD412" s="141"/>
      <c r="OE412" s="141"/>
      <c r="OF412" s="141"/>
      <c r="OG412" s="141"/>
      <c r="OH412" s="141"/>
      <c r="OI412" s="141"/>
      <c r="OJ412" s="141"/>
      <c r="OK412" s="141"/>
      <c r="OL412" s="141"/>
      <c r="OM412" s="141"/>
      <c r="ON412" s="141"/>
      <c r="OO412" s="141"/>
      <c r="OP412" s="141"/>
      <c r="OQ412" s="141"/>
      <c r="OR412" s="141"/>
      <c r="OS412" s="141"/>
      <c r="OT412" s="141"/>
      <c r="OU412" s="141"/>
      <c r="OV412" s="141"/>
      <c r="OW412" s="141"/>
      <c r="OX412" s="141"/>
      <c r="OY412" s="141"/>
      <c r="OZ412" s="141"/>
      <c r="PA412" s="141"/>
      <c r="PB412" s="141"/>
      <c r="PC412" s="141"/>
      <c r="PD412" s="141"/>
      <c r="PE412" s="141"/>
      <c r="PF412" s="141"/>
      <c r="PG412" s="141"/>
      <c r="PH412" s="141"/>
      <c r="PI412" s="141"/>
      <c r="PJ412" s="141"/>
      <c r="PK412" s="141"/>
      <c r="PL412" s="141"/>
      <c r="PM412" s="141"/>
      <c r="PN412" s="141"/>
      <c r="PO412" s="141"/>
      <c r="PP412" s="141"/>
      <c r="PQ412" s="141"/>
      <c r="PR412" s="141"/>
      <c r="PS412" s="141"/>
      <c r="PT412" s="141"/>
      <c r="PU412" s="141"/>
      <c r="PV412" s="141"/>
      <c r="PW412" s="141"/>
      <c r="PX412" s="141"/>
      <c r="PY412" s="141"/>
      <c r="PZ412" s="141"/>
      <c r="QA412" s="141"/>
      <c r="QB412" s="141"/>
      <c r="QC412" s="141"/>
      <c r="QD412" s="141"/>
      <c r="QE412" s="141"/>
      <c r="QF412" s="141"/>
      <c r="QG412" s="141"/>
      <c r="QH412" s="141"/>
      <c r="QI412" s="141"/>
      <c r="QJ412" s="141"/>
      <c r="QK412" s="141"/>
      <c r="QL412" s="141"/>
      <c r="QM412" s="141"/>
      <c r="QN412" s="141"/>
      <c r="QO412" s="141"/>
      <c r="QP412" s="141"/>
      <c r="QQ412" s="141"/>
      <c r="QR412" s="141"/>
      <c r="QS412" s="141"/>
      <c r="QT412" s="141"/>
      <c r="QU412" s="141"/>
      <c r="QV412" s="141"/>
      <c r="QW412" s="141"/>
      <c r="QX412" s="141"/>
      <c r="QY412" s="141"/>
      <c r="QZ412" s="141"/>
      <c r="RA412" s="141"/>
      <c r="RB412" s="141"/>
      <c r="RC412" s="141"/>
      <c r="RD412" s="141"/>
      <c r="RE412" s="141"/>
      <c r="RF412" s="141"/>
      <c r="RG412" s="141"/>
      <c r="RH412" s="141"/>
      <c r="RI412" s="141"/>
      <c r="RJ412" s="141"/>
      <c r="RK412" s="141"/>
      <c r="RL412" s="141"/>
      <c r="RM412" s="141"/>
      <c r="RN412" s="141"/>
      <c r="RO412" s="141"/>
      <c r="RP412" s="141"/>
      <c r="RQ412" s="141"/>
      <c r="RR412" s="141"/>
      <c r="RS412" s="141"/>
      <c r="RT412" s="141"/>
      <c r="RU412" s="141"/>
      <c r="RV412" s="141"/>
      <c r="RW412" s="141"/>
      <c r="RX412" s="141"/>
      <c r="RY412" s="141"/>
      <c r="RZ412" s="141"/>
      <c r="SA412" s="141"/>
      <c r="SB412" s="141"/>
      <c r="SC412" s="141"/>
      <c r="SD412" s="141"/>
      <c r="SE412" s="141"/>
      <c r="SF412" s="141"/>
      <c r="SG412" s="141"/>
      <c r="SH412" s="141"/>
      <c r="SI412" s="141"/>
      <c r="SJ412" s="141"/>
      <c r="SK412" s="141"/>
      <c r="SL412" s="141"/>
      <c r="SM412" s="141"/>
      <c r="SN412" s="141"/>
      <c r="SO412" s="141"/>
      <c r="SP412" s="141"/>
      <c r="SQ412" s="141"/>
      <c r="SR412" s="141"/>
      <c r="SS412" s="141"/>
      <c r="ST412" s="141"/>
      <c r="SU412" s="141"/>
      <c r="SV412" s="141"/>
      <c r="SW412" s="141"/>
      <c r="SX412" s="141"/>
      <c r="SY412" s="141"/>
      <c r="SZ412" s="141"/>
      <c r="TA412" s="141"/>
      <c r="TB412" s="141"/>
      <c r="TC412" s="141"/>
      <c r="TD412" s="141"/>
      <c r="TE412" s="141"/>
      <c r="TF412" s="141"/>
      <c r="TG412" s="141"/>
      <c r="TH412" s="141"/>
      <c r="TI412" s="141"/>
      <c r="TJ412" s="141"/>
      <c r="TK412" s="141"/>
      <c r="TL412" s="141"/>
      <c r="TM412" s="141"/>
      <c r="TN412" s="141"/>
      <c r="TO412" s="141"/>
      <c r="TP412" s="141"/>
      <c r="TQ412" s="141"/>
      <c r="TR412" s="141"/>
      <c r="TS412" s="141"/>
      <c r="TT412" s="141"/>
      <c r="TU412" s="141"/>
      <c r="TV412" s="141"/>
      <c r="TW412" s="141"/>
      <c r="TX412" s="141"/>
      <c r="TY412" s="141"/>
      <c r="TZ412" s="141"/>
      <c r="UA412" s="141"/>
      <c r="UB412" s="141"/>
      <c r="UC412" s="141"/>
      <c r="UD412" s="141"/>
      <c r="UE412" s="141"/>
      <c r="UF412" s="141"/>
      <c r="UG412" s="141"/>
      <c r="UH412" s="141"/>
      <c r="UI412" s="141"/>
      <c r="UJ412" s="141"/>
      <c r="UK412" s="141"/>
      <c r="UL412" s="141"/>
      <c r="UM412" s="141"/>
      <c r="UN412" s="141"/>
      <c r="UO412" s="141"/>
      <c r="UP412" s="141"/>
      <c r="UQ412" s="141"/>
      <c r="UR412" s="141"/>
      <c r="US412" s="141"/>
      <c r="UT412" s="141"/>
      <c r="UU412" s="141"/>
      <c r="UV412" s="141"/>
      <c r="UW412" s="141"/>
      <c r="UX412" s="141"/>
      <c r="UY412" s="141"/>
      <c r="UZ412" s="141"/>
      <c r="VA412" s="141"/>
      <c r="VB412" s="141"/>
      <c r="VC412" s="141"/>
      <c r="VD412" s="141"/>
      <c r="VE412" s="141"/>
      <c r="VF412" s="141"/>
      <c r="VG412" s="141"/>
      <c r="VH412" s="141"/>
      <c r="VI412" s="141"/>
      <c r="VJ412" s="141"/>
      <c r="VK412" s="141"/>
      <c r="VL412" s="141"/>
      <c r="VM412" s="141"/>
      <c r="VN412" s="141"/>
      <c r="VO412" s="141"/>
      <c r="VP412" s="141"/>
      <c r="VQ412" s="141"/>
      <c r="VR412" s="141"/>
      <c r="VS412" s="141"/>
      <c r="VT412" s="141"/>
      <c r="VU412" s="141"/>
      <c r="VV412" s="141"/>
      <c r="VW412" s="141"/>
      <c r="VX412" s="141"/>
      <c r="VY412" s="141"/>
      <c r="VZ412" s="141"/>
      <c r="WA412" s="141"/>
      <c r="WB412" s="141"/>
      <c r="WC412" s="141"/>
      <c r="WD412" s="141"/>
      <c r="WE412" s="141"/>
      <c r="WF412" s="141"/>
      <c r="WG412" s="141"/>
      <c r="WH412" s="141"/>
      <c r="WI412" s="141"/>
      <c r="WJ412" s="141"/>
      <c r="WK412" s="141"/>
      <c r="WL412" s="141"/>
      <c r="WM412" s="141"/>
      <c r="WN412" s="141"/>
      <c r="WO412" s="141"/>
      <c r="WP412" s="141"/>
      <c r="WQ412" s="141"/>
      <c r="WR412" s="141"/>
      <c r="WS412" s="141"/>
      <c r="WT412" s="141"/>
      <c r="WU412" s="141"/>
      <c r="WV412" s="141"/>
      <c r="WW412" s="141"/>
      <c r="WX412" s="141"/>
      <c r="WY412" s="141"/>
      <c r="WZ412" s="141"/>
      <c r="XA412" s="141"/>
      <c r="XB412" s="141"/>
      <c r="XC412" s="141"/>
      <c r="XD412" s="141"/>
      <c r="XE412" s="141"/>
      <c r="XF412" s="141"/>
      <c r="XG412" s="141"/>
      <c r="XH412" s="141"/>
      <c r="XI412" s="141"/>
      <c r="XJ412" s="141"/>
      <c r="XK412" s="141"/>
      <c r="XL412" s="141"/>
      <c r="XM412" s="141"/>
      <c r="XN412" s="141"/>
      <c r="XO412" s="141"/>
      <c r="XP412" s="141"/>
      <c r="XQ412" s="141"/>
      <c r="XR412" s="141"/>
      <c r="XS412" s="141"/>
      <c r="XT412" s="141"/>
      <c r="XU412" s="141"/>
      <c r="XV412" s="141"/>
      <c r="XW412" s="141"/>
      <c r="XX412" s="141"/>
      <c r="XY412" s="141"/>
      <c r="XZ412" s="141"/>
      <c r="YA412" s="141"/>
      <c r="YB412" s="141"/>
      <c r="YC412" s="141"/>
      <c r="YD412" s="141"/>
      <c r="YE412" s="141"/>
      <c r="YF412" s="141"/>
      <c r="YG412" s="141"/>
      <c r="YH412" s="141"/>
      <c r="YI412" s="141"/>
      <c r="YJ412" s="141"/>
      <c r="YK412" s="141"/>
      <c r="YL412" s="141"/>
      <c r="YM412" s="141"/>
      <c r="YN412" s="141"/>
      <c r="YO412" s="141"/>
      <c r="YP412" s="141"/>
      <c r="YQ412" s="141"/>
      <c r="YR412" s="141"/>
      <c r="YS412" s="141"/>
      <c r="YT412" s="141"/>
      <c r="YU412" s="141"/>
      <c r="YV412" s="141"/>
      <c r="YW412" s="141"/>
      <c r="YX412" s="141"/>
      <c r="YY412" s="141"/>
      <c r="YZ412" s="141"/>
      <c r="ZA412" s="141"/>
      <c r="ZB412" s="141"/>
      <c r="ZC412" s="141"/>
      <c r="ZD412" s="141"/>
      <c r="ZE412" s="141"/>
      <c r="ZF412" s="141"/>
      <c r="ZG412" s="141"/>
      <c r="ZH412" s="141"/>
      <c r="ZI412" s="141"/>
      <c r="ZJ412" s="141"/>
      <c r="ZK412" s="141"/>
      <c r="ZL412" s="141"/>
      <c r="ZM412" s="141"/>
      <c r="ZN412" s="141"/>
      <c r="ZO412" s="141"/>
      <c r="ZP412" s="141"/>
      <c r="ZQ412" s="141"/>
      <c r="ZR412" s="141"/>
      <c r="ZS412" s="141"/>
      <c r="ZT412" s="141"/>
      <c r="ZU412" s="141"/>
      <c r="ZV412" s="141"/>
      <c r="ZW412" s="141"/>
      <c r="ZX412" s="141"/>
      <c r="ZY412" s="141"/>
      <c r="ZZ412" s="141"/>
      <c r="AAA412" s="141"/>
      <c r="AAB412" s="141"/>
      <c r="AAC412" s="141"/>
      <c r="AAD412" s="141"/>
      <c r="AAE412" s="141"/>
      <c r="AAF412" s="141"/>
      <c r="AAG412" s="141"/>
      <c r="AAH412" s="141"/>
      <c r="AAI412" s="141"/>
      <c r="AAJ412" s="141"/>
      <c r="AAK412" s="141"/>
      <c r="AAL412" s="141"/>
      <c r="AAM412" s="141"/>
      <c r="AAN412" s="141"/>
      <c r="AAO412" s="141"/>
      <c r="AAP412" s="141"/>
      <c r="AAQ412" s="141"/>
      <c r="AAR412" s="141"/>
      <c r="AAS412" s="141"/>
      <c r="AAT412" s="141"/>
      <c r="AAU412" s="141"/>
      <c r="AAV412" s="141"/>
      <c r="AAW412" s="141"/>
      <c r="AAX412" s="141"/>
      <c r="AAY412" s="141"/>
      <c r="AAZ412" s="141"/>
      <c r="ABA412" s="141"/>
      <c r="ABB412" s="141"/>
      <c r="ABC412" s="141"/>
      <c r="ABD412" s="141"/>
      <c r="ABE412" s="141"/>
      <c r="ABF412" s="141"/>
      <c r="ABG412" s="141"/>
      <c r="ABH412" s="141"/>
      <c r="ABI412" s="141"/>
      <c r="ABJ412" s="141"/>
      <c r="ABK412" s="141"/>
      <c r="ABL412" s="141"/>
      <c r="ABM412" s="141"/>
      <c r="ABN412" s="141"/>
      <c r="ABO412" s="141"/>
      <c r="ABP412" s="141"/>
      <c r="ABQ412" s="141"/>
      <c r="ABR412" s="141"/>
      <c r="ABS412" s="141"/>
      <c r="ABT412" s="141"/>
      <c r="ABU412" s="141"/>
      <c r="ABV412" s="141"/>
      <c r="ABW412" s="141"/>
      <c r="ABX412" s="141"/>
      <c r="ABY412" s="141"/>
      <c r="ABZ412" s="141"/>
      <c r="ACA412" s="141"/>
      <c r="ACB412" s="141"/>
      <c r="ACC412" s="141"/>
      <c r="ACD412" s="141"/>
      <c r="ACE412" s="141"/>
      <c r="ACF412" s="141"/>
      <c r="ACG412" s="141"/>
      <c r="ACH412" s="141"/>
      <c r="ACI412" s="141"/>
      <c r="ACJ412" s="141"/>
      <c r="ACK412" s="141"/>
      <c r="ACL412" s="141"/>
      <c r="ACM412" s="141"/>
      <c r="ACN412" s="141"/>
      <c r="ACO412" s="141"/>
      <c r="ACP412" s="141"/>
      <c r="ACQ412" s="141"/>
      <c r="ACR412" s="141"/>
      <c r="ACS412" s="141"/>
      <c r="ACT412" s="141"/>
      <c r="ACU412" s="141"/>
      <c r="ACV412" s="141"/>
      <c r="ACW412" s="141"/>
      <c r="ACX412" s="141"/>
      <c r="ACY412" s="141"/>
      <c r="ACZ412" s="141"/>
      <c r="ADA412" s="141"/>
      <c r="ADB412" s="141"/>
      <c r="ADC412" s="141"/>
      <c r="ADD412" s="141"/>
      <c r="ADE412" s="141"/>
      <c r="ADF412" s="141"/>
      <c r="ADG412" s="141"/>
      <c r="ADH412" s="141"/>
      <c r="ADI412" s="141"/>
      <c r="ADJ412" s="141"/>
      <c r="ADK412" s="141"/>
      <c r="ADL412" s="141"/>
      <c r="ADM412" s="141"/>
      <c r="ADN412" s="141"/>
      <c r="ADO412" s="141"/>
      <c r="ADP412" s="141"/>
      <c r="ADQ412" s="141"/>
      <c r="ADR412" s="141"/>
      <c r="ADS412" s="141"/>
      <c r="ADT412" s="141"/>
      <c r="ADU412" s="141"/>
      <c r="ADV412" s="141"/>
      <c r="ADW412" s="141"/>
      <c r="ADX412" s="141"/>
      <c r="ADY412" s="141"/>
      <c r="ADZ412" s="141"/>
      <c r="AEA412" s="141"/>
      <c r="AEB412" s="141"/>
      <c r="AEC412" s="141"/>
      <c r="AED412" s="141"/>
      <c r="AEE412" s="141"/>
      <c r="AEF412" s="141"/>
      <c r="AEG412" s="141"/>
      <c r="AEH412" s="141"/>
      <c r="AEI412" s="141"/>
      <c r="AEJ412" s="141"/>
      <c r="AEK412" s="141"/>
      <c r="AEL412" s="141"/>
      <c r="AEM412" s="141"/>
      <c r="AEN412" s="141"/>
      <c r="AEO412" s="141"/>
      <c r="AEP412" s="141"/>
      <c r="AEQ412" s="141"/>
      <c r="AER412" s="141"/>
      <c r="AES412" s="141"/>
      <c r="AET412" s="141"/>
      <c r="AEU412" s="141"/>
      <c r="AEV412" s="141"/>
      <c r="AEW412" s="141"/>
      <c r="AEX412" s="141"/>
      <c r="AEY412" s="141"/>
      <c r="AEZ412" s="141"/>
      <c r="AFA412" s="141"/>
      <c r="AFB412" s="141"/>
      <c r="AFC412" s="141"/>
      <c r="AFD412" s="141"/>
      <c r="AFE412" s="141"/>
      <c r="AFF412" s="141"/>
      <c r="AFG412" s="141"/>
      <c r="AFH412" s="141"/>
      <c r="AFI412" s="141"/>
      <c r="AFJ412" s="141"/>
      <c r="AFK412" s="141"/>
      <c r="AFL412" s="141"/>
      <c r="AFM412" s="141"/>
      <c r="AFN412" s="141"/>
      <c r="AFO412" s="141"/>
      <c r="AFP412" s="141"/>
      <c r="AFQ412" s="141"/>
      <c r="AFR412" s="141"/>
      <c r="AFS412" s="141"/>
      <c r="AFT412" s="141"/>
      <c r="AFU412" s="141"/>
      <c r="AFV412" s="141"/>
      <c r="AFW412" s="141"/>
      <c r="AFX412" s="141"/>
      <c r="AFY412" s="141"/>
      <c r="AFZ412" s="141"/>
      <c r="AGA412" s="141"/>
      <c r="AGB412" s="141"/>
      <c r="AGC412" s="141"/>
      <c r="AGD412" s="141"/>
      <c r="AGE412" s="141"/>
      <c r="AGF412" s="141"/>
      <c r="AGG412" s="141"/>
      <c r="AGH412" s="141"/>
      <c r="AGI412" s="141"/>
      <c r="AGJ412" s="141"/>
      <c r="AGK412" s="141"/>
      <c r="AGL412" s="141"/>
      <c r="AGM412" s="141"/>
      <c r="AGN412" s="141"/>
      <c r="AGO412" s="141"/>
      <c r="AGP412" s="141"/>
      <c r="AGQ412" s="141"/>
      <c r="AGR412" s="141"/>
      <c r="AGS412" s="141"/>
      <c r="AGT412" s="141"/>
      <c r="AGU412" s="141"/>
      <c r="AGV412" s="141"/>
      <c r="AGW412" s="141"/>
      <c r="AGX412" s="141"/>
      <c r="AGY412" s="141"/>
      <c r="AGZ412" s="141"/>
      <c r="AHA412" s="141"/>
      <c r="AHB412" s="141"/>
      <c r="AHC412" s="141"/>
      <c r="AHD412" s="141"/>
      <c r="AHE412" s="141"/>
      <c r="AHF412" s="141"/>
      <c r="AHG412" s="141"/>
      <c r="AHH412" s="141"/>
      <c r="AHI412" s="141"/>
      <c r="AHJ412" s="141"/>
      <c r="AHK412" s="141"/>
      <c r="AHL412" s="141"/>
      <c r="AHM412" s="141"/>
      <c r="AHN412" s="141"/>
      <c r="AHO412" s="141"/>
      <c r="AHP412" s="141"/>
      <c r="AHQ412" s="141"/>
      <c r="AHR412" s="141"/>
      <c r="AHS412" s="141"/>
      <c r="AHT412" s="141"/>
      <c r="AHU412" s="141"/>
      <c r="AHV412" s="141"/>
      <c r="AHW412" s="141"/>
      <c r="AHX412" s="141"/>
      <c r="AHY412" s="141"/>
      <c r="AHZ412" s="141"/>
      <c r="AIA412" s="141"/>
      <c r="AIB412" s="141"/>
      <c r="AIC412" s="141"/>
      <c r="AID412" s="141"/>
      <c r="AIE412" s="141"/>
      <c r="AIF412" s="141"/>
      <c r="AIG412" s="141"/>
      <c r="AIH412" s="141"/>
      <c r="AII412" s="141"/>
      <c r="AIJ412" s="141"/>
      <c r="AIK412" s="141"/>
      <c r="AIL412" s="141"/>
      <c r="AIM412" s="141"/>
      <c r="AIN412" s="141"/>
      <c r="AIO412" s="141"/>
      <c r="AIP412" s="141"/>
      <c r="AIQ412" s="141"/>
      <c r="AIR412" s="141"/>
      <c r="AIS412" s="141"/>
      <c r="AIT412" s="141"/>
      <c r="AIU412" s="141"/>
      <c r="AIV412" s="141"/>
      <c r="AIW412" s="141"/>
      <c r="AIX412" s="141"/>
      <c r="AIY412" s="141"/>
      <c r="AIZ412" s="141"/>
      <c r="AJA412" s="141"/>
      <c r="AJB412" s="141"/>
      <c r="AJC412" s="141"/>
      <c r="AJD412" s="141"/>
      <c r="AJE412" s="141"/>
      <c r="AJF412" s="141"/>
      <c r="AJG412" s="141"/>
      <c r="AJH412" s="141"/>
      <c r="AJI412" s="141"/>
      <c r="AJJ412" s="141"/>
      <c r="AJK412" s="141"/>
      <c r="AJL412" s="141"/>
      <c r="AJM412" s="141"/>
      <c r="AJN412" s="141"/>
      <c r="AJO412" s="141"/>
      <c r="AJP412" s="141"/>
      <c r="AJQ412" s="141"/>
      <c r="AJR412" s="141"/>
      <c r="AJS412" s="141"/>
      <c r="AJT412" s="141"/>
      <c r="AJU412" s="141"/>
      <c r="AJV412" s="141"/>
      <c r="AJW412" s="141"/>
      <c r="AJX412" s="141"/>
      <c r="AJY412" s="141"/>
      <c r="AJZ412" s="141"/>
      <c r="AKA412" s="141"/>
      <c r="AKB412" s="141"/>
      <c r="AKC412" s="141"/>
      <c r="AKD412" s="141"/>
      <c r="AKE412" s="141"/>
      <c r="AKF412" s="141"/>
      <c r="AKG412" s="141"/>
      <c r="AKH412" s="141"/>
      <c r="AKI412" s="141"/>
      <c r="AKJ412" s="141"/>
      <c r="AKK412" s="141"/>
      <c r="AKL412" s="141"/>
      <c r="AKM412" s="141"/>
      <c r="AKN412" s="141"/>
      <c r="AKO412" s="141"/>
      <c r="AKP412" s="141"/>
      <c r="AKQ412" s="141"/>
      <c r="AKR412" s="141"/>
      <c r="AKS412" s="141"/>
      <c r="AKT412" s="141"/>
      <c r="AKU412" s="141"/>
      <c r="AKV412" s="141"/>
      <c r="AKW412" s="141"/>
      <c r="AKX412" s="141"/>
      <c r="AKY412" s="141"/>
      <c r="AKZ412" s="141"/>
      <c r="ALA412" s="141"/>
      <c r="ALB412" s="141"/>
      <c r="ALC412" s="141"/>
      <c r="ALD412" s="141"/>
      <c r="ALE412" s="141"/>
      <c r="ALF412" s="141"/>
      <c r="ALG412" s="141"/>
      <c r="ALH412" s="141"/>
      <c r="ALI412" s="141"/>
      <c r="ALJ412" s="141"/>
      <c r="ALK412" s="141"/>
      <c r="ALL412" s="141"/>
      <c r="ALM412" s="141"/>
      <c r="ALN412" s="141"/>
      <c r="ALO412" s="141"/>
      <c r="ALP412" s="141"/>
      <c r="ALQ412" s="141"/>
      <c r="ALR412" s="141"/>
      <c r="ALS412" s="141"/>
      <c r="ALT412" s="141"/>
      <c r="ALU412" s="141"/>
      <c r="ALV412" s="141"/>
      <c r="ALW412" s="141"/>
      <c r="ALX412" s="141"/>
      <c r="ALY412" s="141"/>
      <c r="ALZ412" s="141"/>
      <c r="AMA412" s="141"/>
      <c r="AMB412" s="141"/>
      <c r="AMC412" s="141"/>
      <c r="AMD412" s="141"/>
      <c r="AME412" s="141"/>
      <c r="AMF412" s="141"/>
      <c r="AMG412" s="141"/>
      <c r="AMH412" s="141"/>
      <c r="AMI412" s="141"/>
      <c r="AMJ412" s="141"/>
      <c r="AMK412" s="141"/>
      <c r="AML412" s="141"/>
      <c r="AMM412" s="141"/>
      <c r="AMN412" s="141"/>
      <c r="AMO412" s="141"/>
      <c r="AMP412" s="141"/>
      <c r="AMQ412" s="141"/>
      <c r="AMR412" s="141"/>
      <c r="AMS412" s="141"/>
      <c r="AMT412" s="141"/>
      <c r="AMU412" s="141"/>
      <c r="AMV412" s="141"/>
      <c r="AMW412" s="141"/>
      <c r="AMX412" s="141"/>
      <c r="AMY412" s="141"/>
      <c r="AMZ412" s="141"/>
      <c r="ANA412" s="141"/>
      <c r="ANB412" s="141"/>
      <c r="ANC412" s="141"/>
      <c r="AND412" s="141"/>
      <c r="ANE412" s="141"/>
      <c r="ANF412" s="141"/>
      <c r="ANG412" s="141"/>
      <c r="ANH412" s="141"/>
      <c r="ANI412" s="141"/>
      <c r="ANJ412" s="141"/>
      <c r="ANK412" s="141"/>
      <c r="ANL412" s="141"/>
      <c r="ANM412" s="141"/>
      <c r="ANN412" s="141"/>
      <c r="ANO412" s="141"/>
      <c r="ANP412" s="141"/>
      <c r="ANQ412" s="141"/>
      <c r="ANR412" s="141"/>
      <c r="ANS412" s="141"/>
      <c r="ANT412" s="141"/>
      <c r="ANU412" s="141"/>
      <c r="ANV412" s="141"/>
      <c r="ANW412" s="141"/>
      <c r="ANX412" s="141"/>
      <c r="ANY412" s="141"/>
      <c r="ANZ412" s="141"/>
      <c r="AOA412" s="141"/>
      <c r="AOB412" s="141"/>
      <c r="AOC412" s="141"/>
      <c r="AOD412" s="141"/>
      <c r="AOE412" s="141"/>
      <c r="AOF412" s="141"/>
      <c r="AOG412" s="141"/>
      <c r="AOH412" s="141"/>
      <c r="AOI412" s="141"/>
      <c r="AOJ412" s="141"/>
      <c r="AOK412" s="141"/>
      <c r="AOL412" s="141"/>
      <c r="AOM412" s="141"/>
      <c r="AON412" s="141"/>
      <c r="AOO412" s="141"/>
      <c r="AOP412" s="141"/>
      <c r="AOQ412" s="141"/>
      <c r="AOR412" s="141"/>
      <c r="AOS412" s="141"/>
      <c r="AOT412" s="141"/>
      <c r="AOU412" s="141"/>
      <c r="AOV412" s="141"/>
      <c r="AOW412" s="141"/>
      <c r="AOX412" s="141"/>
      <c r="AOY412" s="141"/>
      <c r="AOZ412" s="141"/>
      <c r="APA412" s="141"/>
      <c r="APB412" s="141"/>
      <c r="APC412" s="141"/>
      <c r="APD412" s="141"/>
      <c r="APE412" s="141"/>
      <c r="APF412" s="141"/>
      <c r="APG412" s="141"/>
      <c r="APH412" s="141"/>
      <c r="API412" s="141"/>
      <c r="APJ412" s="141"/>
      <c r="APK412" s="141"/>
      <c r="APL412" s="141"/>
      <c r="APM412" s="141"/>
      <c r="APN412" s="141"/>
      <c r="APO412" s="141"/>
      <c r="APP412" s="141"/>
      <c r="APQ412" s="141"/>
      <c r="APR412" s="141"/>
      <c r="APS412" s="141"/>
      <c r="APT412" s="141"/>
      <c r="APU412" s="141"/>
      <c r="APV412" s="141"/>
      <c r="APW412" s="141"/>
      <c r="APX412" s="141"/>
      <c r="APY412" s="141"/>
      <c r="APZ412" s="141"/>
      <c r="AQA412" s="141"/>
      <c r="AQB412" s="141"/>
      <c r="AQC412" s="141"/>
      <c r="AQD412" s="141"/>
      <c r="AQE412" s="141"/>
      <c r="AQF412" s="141"/>
      <c r="AQG412" s="141"/>
      <c r="AQH412" s="141"/>
      <c r="AQI412" s="141"/>
      <c r="AQJ412" s="141"/>
      <c r="AQK412" s="141"/>
      <c r="AQL412" s="141"/>
      <c r="AQM412" s="141"/>
      <c r="AQN412" s="141"/>
      <c r="AQO412" s="141"/>
      <c r="AQP412" s="141"/>
      <c r="AQQ412" s="141"/>
      <c r="AQR412" s="141"/>
      <c r="AQS412" s="141"/>
      <c r="AQT412" s="141"/>
      <c r="AQU412" s="141"/>
      <c r="AQV412" s="141"/>
      <c r="AQW412" s="141"/>
      <c r="AQX412" s="141"/>
      <c r="AQY412" s="141"/>
      <c r="AQZ412" s="141"/>
      <c r="ARA412" s="141"/>
      <c r="ARB412" s="141"/>
      <c r="ARC412" s="141"/>
      <c r="ARD412" s="141"/>
      <c r="ARE412" s="141"/>
      <c r="ARF412" s="141"/>
      <c r="ARG412" s="141"/>
      <c r="ARH412" s="141"/>
      <c r="ARI412" s="141"/>
      <c r="ARJ412" s="141"/>
      <c r="ARK412" s="141"/>
      <c r="ARL412" s="141"/>
      <c r="ARM412" s="141"/>
      <c r="ARN412" s="141"/>
      <c r="ARO412" s="141"/>
      <c r="ARP412" s="141"/>
      <c r="ARQ412" s="141"/>
      <c r="ARR412" s="141"/>
      <c r="ARS412" s="141"/>
      <c r="ART412" s="141"/>
      <c r="ARU412" s="141"/>
      <c r="ARV412" s="141"/>
      <c r="ARW412" s="141"/>
      <c r="ARX412" s="141"/>
      <c r="ARY412" s="141"/>
      <c r="ARZ412" s="141"/>
      <c r="ASA412" s="141"/>
      <c r="ASB412" s="141"/>
      <c r="ASC412" s="141"/>
      <c r="ASD412" s="141"/>
      <c r="ASE412" s="141"/>
      <c r="ASF412" s="141"/>
      <c r="ASG412" s="141"/>
      <c r="ASH412" s="141"/>
      <c r="ASI412" s="141"/>
      <c r="ASJ412" s="141"/>
      <c r="ASK412" s="141"/>
      <c r="ASL412" s="141"/>
      <c r="ASM412" s="141"/>
      <c r="ASN412" s="141"/>
      <c r="ASO412" s="141"/>
      <c r="ASP412" s="141"/>
      <c r="ASQ412" s="141"/>
      <c r="ASR412" s="141"/>
      <c r="ASS412" s="141"/>
      <c r="AST412" s="141"/>
      <c r="ASU412" s="141"/>
      <c r="ASV412" s="141"/>
      <c r="ASW412" s="141"/>
      <c r="ASX412" s="141"/>
      <c r="ASY412" s="141"/>
      <c r="ASZ412" s="141"/>
      <c r="ATA412" s="141"/>
      <c r="ATB412" s="141"/>
      <c r="ATC412" s="141"/>
      <c r="ATD412" s="141"/>
      <c r="ATE412" s="141"/>
      <c r="ATF412" s="141"/>
      <c r="ATG412" s="141"/>
      <c r="ATH412" s="141"/>
      <c r="ATI412" s="141"/>
      <c r="ATJ412" s="141"/>
      <c r="ATK412" s="141"/>
      <c r="ATL412" s="141"/>
      <c r="ATM412" s="141"/>
      <c r="ATN412" s="141"/>
      <c r="ATO412" s="141"/>
      <c r="ATP412" s="141"/>
      <c r="ATQ412" s="141"/>
      <c r="ATR412" s="141"/>
      <c r="ATS412" s="141"/>
      <c r="ATT412" s="141"/>
      <c r="ATU412" s="141"/>
      <c r="ATV412" s="141"/>
      <c r="ATW412" s="141"/>
      <c r="ATX412" s="141"/>
      <c r="ATY412" s="141"/>
      <c r="ATZ412" s="141"/>
      <c r="AUA412" s="141"/>
      <c r="AUB412" s="141"/>
      <c r="AUC412" s="141"/>
      <c r="AUD412" s="141"/>
      <c r="AUE412" s="141"/>
      <c r="AUF412" s="141"/>
      <c r="AUG412" s="141"/>
      <c r="AUH412" s="141"/>
      <c r="AUI412" s="141"/>
      <c r="AUJ412" s="141"/>
      <c r="AUK412" s="141"/>
      <c r="AUL412" s="141"/>
      <c r="AUM412" s="141"/>
      <c r="AUN412" s="141"/>
      <c r="AUO412" s="141"/>
      <c r="AUP412" s="141"/>
      <c r="AUQ412" s="141"/>
      <c r="AUR412" s="141"/>
      <c r="AUS412" s="141"/>
      <c r="AUT412" s="141"/>
      <c r="AUU412" s="141"/>
      <c r="AUV412" s="141"/>
      <c r="AUW412" s="141"/>
      <c r="AUX412" s="141"/>
      <c r="AUY412" s="141"/>
      <c r="AUZ412" s="141"/>
      <c r="AVA412" s="141"/>
      <c r="AVB412" s="141"/>
      <c r="AVC412" s="141"/>
      <c r="AVD412" s="141"/>
      <c r="AVE412" s="141"/>
      <c r="AVF412" s="141"/>
      <c r="AVG412" s="141"/>
      <c r="AVH412" s="141"/>
      <c r="AVI412" s="141"/>
      <c r="AVJ412" s="141"/>
      <c r="AVK412" s="141"/>
      <c r="AVL412" s="141"/>
      <c r="AVM412" s="141"/>
      <c r="AVN412" s="141"/>
      <c r="AVO412" s="141"/>
      <c r="AVP412" s="141"/>
      <c r="AVQ412" s="141"/>
      <c r="AVR412" s="141"/>
      <c r="AVS412" s="141"/>
      <c r="AVT412" s="141"/>
      <c r="AVU412" s="141"/>
      <c r="AVV412" s="141"/>
      <c r="AVW412" s="141"/>
      <c r="AVX412" s="141"/>
      <c r="AVY412" s="141"/>
      <c r="AVZ412" s="141"/>
      <c r="AWA412" s="141"/>
      <c r="AWB412" s="141"/>
      <c r="AWC412" s="141"/>
      <c r="AWD412" s="141"/>
      <c r="AWE412" s="141"/>
      <c r="AWF412" s="141"/>
      <c r="AWG412" s="141"/>
      <c r="AWH412" s="141"/>
      <c r="AWI412" s="141"/>
      <c r="AWJ412" s="141"/>
      <c r="AWK412" s="141"/>
      <c r="AWL412" s="141"/>
      <c r="AWM412" s="141"/>
      <c r="AWN412" s="141"/>
      <c r="AWO412" s="141"/>
      <c r="AWP412" s="141"/>
      <c r="AWQ412" s="141"/>
      <c r="AWR412" s="141"/>
      <c r="AWS412" s="141"/>
      <c r="AWT412" s="141"/>
      <c r="AWU412" s="141"/>
      <c r="AWV412" s="141"/>
      <c r="AWW412" s="141"/>
      <c r="AWX412" s="141"/>
      <c r="AWY412" s="141"/>
      <c r="AWZ412" s="141"/>
      <c r="AXA412" s="141"/>
      <c r="AXB412" s="141"/>
      <c r="AXC412" s="141"/>
      <c r="AXD412" s="141"/>
      <c r="AXE412" s="141"/>
      <c r="AXF412" s="141"/>
      <c r="AXG412" s="141"/>
      <c r="AXH412" s="141"/>
      <c r="AXI412" s="141"/>
      <c r="AXJ412" s="141"/>
      <c r="AXK412" s="141"/>
      <c r="AXL412" s="141"/>
      <c r="AXM412" s="141"/>
      <c r="AXN412" s="141"/>
      <c r="AXO412" s="141"/>
      <c r="AXP412" s="141"/>
      <c r="AXQ412" s="141"/>
      <c r="AXR412" s="141"/>
      <c r="AXS412" s="141"/>
      <c r="AXT412" s="141"/>
      <c r="AXU412" s="141"/>
      <c r="AXV412" s="141"/>
      <c r="AXW412" s="141"/>
      <c r="AXX412" s="141"/>
      <c r="AXY412" s="141"/>
      <c r="AXZ412" s="141"/>
      <c r="AYA412" s="141"/>
      <c r="AYB412" s="141"/>
      <c r="AYC412" s="141"/>
      <c r="AYD412" s="141"/>
      <c r="AYE412" s="141"/>
      <c r="AYF412" s="141"/>
      <c r="AYG412" s="141"/>
      <c r="AYH412" s="141"/>
      <c r="AYI412" s="141"/>
      <c r="AYJ412" s="141"/>
      <c r="AYK412" s="141"/>
      <c r="AYL412" s="141"/>
      <c r="AYM412" s="141"/>
      <c r="AYN412" s="141"/>
      <c r="AYO412" s="141"/>
      <c r="AYP412" s="141"/>
      <c r="AYQ412" s="141"/>
      <c r="AYR412" s="141"/>
      <c r="AYS412" s="141"/>
      <c r="AYT412" s="141"/>
      <c r="AYU412" s="141"/>
      <c r="AYV412" s="141"/>
      <c r="AYW412" s="141"/>
      <c r="AYX412" s="141"/>
      <c r="AYY412" s="141"/>
      <c r="AYZ412" s="141"/>
      <c r="AZA412" s="141"/>
      <c r="AZB412" s="141"/>
      <c r="AZC412" s="141"/>
      <c r="AZD412" s="141"/>
      <c r="AZE412" s="141"/>
      <c r="AZF412" s="141"/>
      <c r="AZG412" s="141"/>
      <c r="AZH412" s="141"/>
      <c r="AZI412" s="141"/>
      <c r="AZJ412" s="141"/>
      <c r="AZK412" s="141"/>
      <c r="AZL412" s="141"/>
      <c r="AZM412" s="141"/>
      <c r="AZN412" s="141"/>
      <c r="AZO412" s="141"/>
      <c r="AZP412" s="141"/>
      <c r="AZQ412" s="141"/>
      <c r="AZR412" s="141"/>
      <c r="AZS412" s="141"/>
      <c r="AZT412" s="141"/>
      <c r="AZU412" s="141"/>
      <c r="AZV412" s="141"/>
      <c r="AZW412" s="141"/>
      <c r="AZX412" s="141"/>
      <c r="AZY412" s="141"/>
      <c r="AZZ412" s="141"/>
      <c r="BAA412" s="141"/>
      <c r="BAB412" s="141"/>
      <c r="BAC412" s="141"/>
      <c r="BAD412" s="141"/>
      <c r="BAE412" s="141"/>
      <c r="BAF412" s="141"/>
      <c r="BAG412" s="141"/>
      <c r="BAH412" s="141"/>
      <c r="BAI412" s="141"/>
      <c r="BAJ412" s="141"/>
      <c r="BAK412" s="141"/>
      <c r="BAL412" s="141"/>
      <c r="BAM412" s="141"/>
      <c r="BAN412" s="141"/>
      <c r="BAO412" s="141"/>
      <c r="BAP412" s="141"/>
      <c r="BAQ412" s="141"/>
      <c r="BAR412" s="141"/>
      <c r="BAS412" s="141"/>
      <c r="BAT412" s="141"/>
      <c r="BAU412" s="141"/>
      <c r="BAV412" s="141"/>
      <c r="BAW412" s="141"/>
      <c r="BAX412" s="141"/>
      <c r="BAY412" s="141"/>
      <c r="BAZ412" s="141"/>
      <c r="BBA412" s="141"/>
      <c r="BBB412" s="141"/>
      <c r="BBC412" s="141"/>
      <c r="BBD412" s="141"/>
      <c r="BBE412" s="141"/>
      <c r="BBF412" s="141"/>
      <c r="BBG412" s="141"/>
      <c r="BBH412" s="141"/>
      <c r="BBI412" s="141"/>
      <c r="BBJ412" s="141"/>
      <c r="BBK412" s="141"/>
      <c r="BBL412" s="141"/>
      <c r="BBM412" s="141"/>
      <c r="BBN412" s="141"/>
      <c r="BBO412" s="141"/>
      <c r="BBP412" s="141"/>
      <c r="BBQ412" s="141"/>
      <c r="BBR412" s="141"/>
      <c r="BBS412" s="141"/>
      <c r="BBT412" s="141"/>
      <c r="BBU412" s="141"/>
      <c r="BBV412" s="141"/>
      <c r="BBW412" s="141"/>
      <c r="BBX412" s="141"/>
      <c r="BBY412" s="141"/>
      <c r="BBZ412" s="141"/>
      <c r="BCA412" s="141"/>
      <c r="BCB412" s="141"/>
      <c r="BCC412" s="141"/>
      <c r="BCD412" s="141"/>
      <c r="BCE412" s="141"/>
      <c r="BCF412" s="141"/>
      <c r="BCG412" s="141"/>
      <c r="BCH412" s="141"/>
      <c r="BCI412" s="141"/>
      <c r="BCJ412" s="141"/>
      <c r="BCK412" s="141"/>
      <c r="BCL412" s="141"/>
      <c r="BCM412" s="141"/>
      <c r="BCN412" s="141"/>
      <c r="BCO412" s="141"/>
      <c r="BCP412" s="141"/>
      <c r="BCQ412" s="141"/>
      <c r="BCR412" s="141"/>
      <c r="BCS412" s="141"/>
      <c r="BCT412" s="141"/>
      <c r="BCU412" s="141"/>
      <c r="BCV412" s="141"/>
      <c r="BCW412" s="141"/>
      <c r="BCX412" s="141"/>
      <c r="BCY412" s="141"/>
      <c r="BCZ412" s="141"/>
      <c r="BDA412" s="141"/>
      <c r="BDB412" s="141"/>
      <c r="BDC412" s="141"/>
      <c r="BDD412" s="141"/>
      <c r="BDE412" s="141"/>
      <c r="BDF412" s="141"/>
      <c r="BDG412" s="141"/>
      <c r="BDH412" s="141"/>
      <c r="BDI412" s="141"/>
      <c r="BDJ412" s="141"/>
      <c r="BDK412" s="141"/>
      <c r="BDL412" s="141"/>
      <c r="BDM412" s="141"/>
      <c r="BDN412" s="141"/>
      <c r="BDO412" s="141"/>
      <c r="BDP412" s="141"/>
      <c r="BDQ412" s="141"/>
      <c r="BDR412" s="141"/>
      <c r="BDS412" s="141"/>
      <c r="BDT412" s="141"/>
      <c r="BDU412" s="141"/>
      <c r="BDV412" s="141"/>
      <c r="BDW412" s="141"/>
      <c r="BDX412" s="141"/>
      <c r="BDY412" s="141"/>
      <c r="BDZ412" s="141"/>
      <c r="BEA412" s="141"/>
      <c r="BEB412" s="141"/>
      <c r="BEC412" s="141"/>
      <c r="BED412" s="141"/>
      <c r="BEE412" s="141"/>
      <c r="BEF412" s="141"/>
      <c r="BEG412" s="141"/>
      <c r="BEH412" s="141"/>
      <c r="BEI412" s="141"/>
      <c r="BEJ412" s="141"/>
      <c r="BEK412" s="141"/>
      <c r="BEL412" s="141"/>
      <c r="BEM412" s="141"/>
      <c r="BEN412" s="141"/>
      <c r="BEO412" s="141"/>
      <c r="BEP412" s="141"/>
      <c r="BEQ412" s="141"/>
      <c r="BER412" s="141"/>
      <c r="BES412" s="141"/>
      <c r="BET412" s="141"/>
      <c r="BEU412" s="141"/>
      <c r="BEV412" s="141"/>
      <c r="BEW412" s="141"/>
      <c r="BEX412" s="141"/>
      <c r="BEY412" s="141"/>
      <c r="BEZ412" s="141"/>
      <c r="BFA412" s="141"/>
      <c r="BFB412" s="141"/>
      <c r="BFC412" s="141"/>
      <c r="BFD412" s="141"/>
      <c r="BFE412" s="141"/>
      <c r="BFF412" s="141"/>
      <c r="BFG412" s="141"/>
      <c r="BFH412" s="141"/>
      <c r="BFI412" s="141"/>
      <c r="BFJ412" s="141"/>
      <c r="BFK412" s="141"/>
      <c r="BFL412" s="141"/>
      <c r="BFM412" s="141"/>
      <c r="BFN412" s="141"/>
      <c r="BFO412" s="141"/>
      <c r="BFP412" s="141"/>
      <c r="BFQ412" s="141"/>
      <c r="BFR412" s="141"/>
      <c r="BFS412" s="141"/>
      <c r="BFT412" s="141"/>
      <c r="BFU412" s="141"/>
      <c r="BFV412" s="141"/>
      <c r="BFW412" s="141"/>
      <c r="BFX412" s="141"/>
      <c r="BFY412" s="141"/>
      <c r="BFZ412" s="141"/>
      <c r="BGA412" s="141"/>
      <c r="BGB412" s="141"/>
      <c r="BGC412" s="141"/>
      <c r="BGD412" s="141"/>
      <c r="BGE412" s="141"/>
      <c r="BGF412" s="141"/>
      <c r="BGG412" s="141"/>
      <c r="BGH412" s="141"/>
      <c r="BGI412" s="141"/>
      <c r="BGJ412" s="141"/>
      <c r="BGK412" s="141"/>
      <c r="BGL412" s="141"/>
      <c r="BGM412" s="141"/>
      <c r="BGN412" s="141"/>
      <c r="BGO412" s="141"/>
      <c r="BGP412" s="141"/>
      <c r="BGQ412" s="141"/>
      <c r="BGR412" s="141"/>
      <c r="BGS412" s="141"/>
      <c r="BGT412" s="141"/>
      <c r="BGU412" s="141"/>
      <c r="BGV412" s="141"/>
      <c r="BGW412" s="141"/>
      <c r="BGX412" s="141"/>
      <c r="BGY412" s="141"/>
      <c r="BGZ412" s="141"/>
      <c r="BHA412" s="141"/>
      <c r="BHB412" s="141"/>
      <c r="BHC412" s="141"/>
      <c r="BHD412" s="141"/>
      <c r="BHE412" s="141"/>
      <c r="BHF412" s="141"/>
      <c r="BHG412" s="141"/>
      <c r="BHH412" s="141"/>
      <c r="BHI412" s="141"/>
      <c r="BHJ412" s="141"/>
      <c r="BHK412" s="141"/>
      <c r="BHL412" s="141"/>
      <c r="BHM412" s="141"/>
      <c r="BHN412" s="141"/>
      <c r="BHO412" s="141"/>
      <c r="BHP412" s="141"/>
      <c r="BHQ412" s="141"/>
      <c r="BHR412" s="141"/>
      <c r="BHS412" s="141"/>
      <c r="BHT412" s="141"/>
      <c r="BHU412" s="141"/>
      <c r="BHV412" s="141"/>
      <c r="BHW412" s="141"/>
      <c r="BHX412" s="141"/>
      <c r="BHY412" s="141"/>
      <c r="BHZ412" s="141"/>
      <c r="BIA412" s="141"/>
      <c r="BIB412" s="141"/>
      <c r="BIC412" s="141"/>
      <c r="BID412" s="141"/>
      <c r="BIE412" s="141"/>
      <c r="BIF412" s="141"/>
      <c r="BIG412" s="141"/>
      <c r="BIH412" s="141"/>
      <c r="BII412" s="141"/>
      <c r="BIJ412" s="141"/>
      <c r="BIK412" s="141"/>
      <c r="BIL412" s="141"/>
      <c r="BIM412" s="141"/>
      <c r="BIN412" s="141"/>
      <c r="BIO412" s="141"/>
      <c r="BIP412" s="141"/>
      <c r="BIQ412" s="141"/>
      <c r="BIR412" s="141"/>
      <c r="BIS412" s="141"/>
      <c r="BIT412" s="141"/>
      <c r="BIU412" s="141"/>
      <c r="BIV412" s="141"/>
      <c r="BIW412" s="141"/>
      <c r="BIX412" s="141"/>
      <c r="BIY412" s="141"/>
      <c r="BIZ412" s="141"/>
      <c r="BJA412" s="141"/>
      <c r="BJB412" s="141"/>
      <c r="BJC412" s="141"/>
      <c r="BJD412" s="141"/>
      <c r="BJE412" s="141"/>
      <c r="BJF412" s="141"/>
      <c r="BJG412" s="141"/>
      <c r="BJH412" s="141"/>
      <c r="BJI412" s="141"/>
      <c r="BJJ412" s="141"/>
      <c r="BJK412" s="141"/>
      <c r="BJL412" s="141"/>
      <c r="BJM412" s="141"/>
      <c r="BJN412" s="141"/>
      <c r="BJO412" s="141"/>
      <c r="BJP412" s="141"/>
      <c r="BJQ412" s="141"/>
      <c r="BJR412" s="141"/>
      <c r="BJS412" s="141"/>
      <c r="BJT412" s="141"/>
      <c r="BJU412" s="141"/>
      <c r="BJV412" s="141"/>
      <c r="BJW412" s="141"/>
      <c r="BJX412" s="141"/>
      <c r="BJY412" s="141"/>
      <c r="BJZ412" s="141"/>
      <c r="BKA412" s="141"/>
      <c r="BKB412" s="141"/>
      <c r="BKC412" s="141"/>
      <c r="BKD412" s="141"/>
      <c r="BKE412" s="141"/>
      <c r="BKF412" s="141"/>
      <c r="BKG412" s="141"/>
      <c r="BKH412" s="141"/>
      <c r="BKI412" s="141"/>
      <c r="BKJ412" s="141"/>
      <c r="BKK412" s="141"/>
      <c r="BKL412" s="141"/>
      <c r="BKM412" s="141"/>
      <c r="BKN412" s="141"/>
      <c r="BKO412" s="141"/>
      <c r="BKP412" s="141"/>
      <c r="BKQ412" s="141"/>
      <c r="BKR412" s="141"/>
      <c r="BKS412" s="141"/>
      <c r="BKT412" s="141"/>
      <c r="BKU412" s="141"/>
      <c r="BKV412" s="141"/>
      <c r="BKW412" s="141"/>
      <c r="BKX412" s="141"/>
      <c r="BKY412" s="141"/>
      <c r="BKZ412" s="141"/>
      <c r="BLA412" s="141"/>
      <c r="BLB412" s="141"/>
      <c r="BLC412" s="141"/>
      <c r="BLD412" s="141"/>
      <c r="BLE412" s="141"/>
      <c r="BLF412" s="141"/>
      <c r="BLG412" s="141"/>
      <c r="BLH412" s="141"/>
      <c r="BLI412" s="141"/>
      <c r="BLJ412" s="141"/>
      <c r="BLK412" s="141"/>
      <c r="BLL412" s="141"/>
      <c r="BLM412" s="141"/>
      <c r="BLN412" s="141"/>
      <c r="BLO412" s="141"/>
      <c r="BLP412" s="141"/>
      <c r="BLQ412" s="141"/>
      <c r="BLR412" s="141"/>
      <c r="BLS412" s="141"/>
      <c r="BLT412" s="141"/>
      <c r="BLU412" s="141"/>
      <c r="BLV412" s="141"/>
      <c r="BLW412" s="141"/>
      <c r="BLX412" s="141"/>
      <c r="BLY412" s="141"/>
      <c r="BLZ412" s="141"/>
      <c r="BMA412" s="141"/>
      <c r="BMB412" s="141"/>
      <c r="BMC412" s="141"/>
      <c r="BMD412" s="141"/>
      <c r="BME412" s="141"/>
      <c r="BMF412" s="141"/>
      <c r="BMG412" s="141"/>
      <c r="BMH412" s="141"/>
      <c r="BMI412" s="141"/>
      <c r="BMJ412" s="141"/>
      <c r="BMK412" s="141"/>
      <c r="BML412" s="141"/>
      <c r="BMM412" s="141"/>
      <c r="BMN412" s="141"/>
      <c r="BMO412" s="141"/>
      <c r="BMP412" s="141"/>
      <c r="BMQ412" s="141"/>
      <c r="BMR412" s="141"/>
      <c r="BMS412" s="141"/>
      <c r="BMT412" s="141"/>
      <c r="BMU412" s="141"/>
      <c r="BMV412" s="141"/>
      <c r="BMW412" s="141"/>
      <c r="BMX412" s="141"/>
      <c r="BMY412" s="141"/>
      <c r="BMZ412" s="141"/>
      <c r="BNA412" s="141"/>
      <c r="BNB412" s="141"/>
      <c r="BNC412" s="141"/>
      <c r="BND412" s="141"/>
      <c r="BNE412" s="141"/>
      <c r="BNF412" s="141"/>
      <c r="BNG412" s="141"/>
      <c r="BNH412" s="141"/>
      <c r="BNI412" s="141"/>
      <c r="BNJ412" s="141"/>
      <c r="BNK412" s="141"/>
      <c r="BNL412" s="141"/>
      <c r="BNM412" s="141"/>
      <c r="BNN412" s="141"/>
      <c r="BNO412" s="141"/>
      <c r="BNP412" s="141"/>
      <c r="BNQ412" s="141"/>
      <c r="BNR412" s="141"/>
      <c r="BNS412" s="141"/>
      <c r="BNT412" s="141"/>
      <c r="BNU412" s="141"/>
      <c r="BNV412" s="141"/>
      <c r="BNW412" s="141"/>
      <c r="BNX412" s="141"/>
      <c r="BNY412" s="141"/>
      <c r="BNZ412" s="141"/>
      <c r="BOA412" s="141"/>
      <c r="BOB412" s="141"/>
      <c r="BOC412" s="141"/>
      <c r="BOD412" s="141"/>
      <c r="BOE412" s="141"/>
      <c r="BOF412" s="141"/>
      <c r="BOG412" s="141"/>
      <c r="BOH412" s="141"/>
      <c r="BOI412" s="141"/>
      <c r="BOJ412" s="141"/>
      <c r="BOK412" s="141"/>
      <c r="BOL412" s="141"/>
      <c r="BOM412" s="141"/>
      <c r="BON412" s="141"/>
      <c r="BOO412" s="141"/>
      <c r="BOP412" s="141"/>
      <c r="BOQ412" s="141"/>
      <c r="BOR412" s="141"/>
      <c r="BOS412" s="141"/>
      <c r="BOT412" s="141"/>
      <c r="BOU412" s="141"/>
      <c r="BOV412" s="141"/>
      <c r="BOW412" s="141"/>
      <c r="BOX412" s="141"/>
      <c r="BOY412" s="141"/>
      <c r="BOZ412" s="141"/>
      <c r="BPA412" s="141"/>
      <c r="BPB412" s="141"/>
      <c r="BPC412" s="141"/>
      <c r="BPD412" s="141"/>
      <c r="BPE412" s="141"/>
      <c r="BPF412" s="141"/>
      <c r="BPG412" s="141"/>
      <c r="BPH412" s="141"/>
      <c r="BPI412" s="141"/>
      <c r="BPJ412" s="141"/>
      <c r="BPK412" s="141"/>
      <c r="BPL412" s="141"/>
      <c r="BPM412" s="141"/>
      <c r="BPN412" s="141"/>
      <c r="BPO412" s="141"/>
      <c r="BPP412" s="141"/>
      <c r="BPQ412" s="141"/>
      <c r="BPR412" s="141"/>
      <c r="BPS412" s="141"/>
      <c r="BPT412" s="141"/>
      <c r="BPU412" s="141"/>
      <c r="BPV412" s="141"/>
      <c r="BPW412" s="141"/>
      <c r="BPX412" s="141"/>
      <c r="BPY412" s="141"/>
      <c r="BPZ412" s="141"/>
      <c r="BQA412" s="141"/>
      <c r="BQB412" s="141"/>
      <c r="BQC412" s="141"/>
      <c r="BQD412" s="141"/>
      <c r="BQE412" s="141"/>
      <c r="BQF412" s="141"/>
      <c r="BQG412" s="141"/>
      <c r="BQH412" s="141"/>
      <c r="BQI412" s="141"/>
      <c r="BQJ412" s="141"/>
      <c r="BQK412" s="141"/>
      <c r="BQL412" s="141"/>
      <c r="BQM412" s="141"/>
      <c r="BQN412" s="141"/>
      <c r="BQO412" s="141"/>
      <c r="BQP412" s="141"/>
      <c r="BQQ412" s="141"/>
      <c r="BQR412" s="141"/>
      <c r="BQS412" s="141"/>
      <c r="BQT412" s="141"/>
      <c r="BQU412" s="141"/>
      <c r="BQV412" s="141"/>
      <c r="BQW412" s="141"/>
      <c r="BQX412" s="141"/>
      <c r="BQY412" s="141"/>
      <c r="BQZ412" s="141"/>
      <c r="BRA412" s="141"/>
      <c r="BRB412" s="141"/>
      <c r="BRC412" s="141"/>
      <c r="BRD412" s="141"/>
      <c r="BRE412" s="141"/>
      <c r="BRF412" s="141"/>
      <c r="BRG412" s="141"/>
      <c r="BRH412" s="141"/>
      <c r="BRI412" s="141"/>
      <c r="BRJ412" s="141"/>
      <c r="BRK412" s="141"/>
      <c r="BRL412" s="141"/>
      <c r="BRM412" s="141"/>
      <c r="BRN412" s="141"/>
      <c r="BRO412" s="141"/>
      <c r="BRP412" s="141"/>
      <c r="BRQ412" s="141"/>
      <c r="BRR412" s="141"/>
      <c r="BRS412" s="141"/>
      <c r="BRT412" s="141"/>
      <c r="BRU412" s="141"/>
      <c r="BRV412" s="141"/>
      <c r="BRW412" s="141"/>
      <c r="BRX412" s="141"/>
      <c r="BRY412" s="141"/>
      <c r="BRZ412" s="141"/>
      <c r="BSA412" s="141"/>
      <c r="BSB412" s="141"/>
      <c r="BSC412" s="141"/>
      <c r="BSD412" s="141"/>
      <c r="BSE412" s="141"/>
      <c r="BSF412" s="141"/>
      <c r="BSG412" s="141"/>
      <c r="BSH412" s="141"/>
      <c r="BSI412" s="141"/>
      <c r="BSJ412" s="141"/>
      <c r="BSK412" s="141"/>
      <c r="BSL412" s="141"/>
      <c r="BSM412" s="141"/>
      <c r="BSN412" s="141"/>
      <c r="BSO412" s="141"/>
      <c r="BSP412" s="141"/>
      <c r="BSQ412" s="141"/>
      <c r="BSR412" s="141"/>
      <c r="BSS412" s="141"/>
      <c r="BST412" s="141"/>
      <c r="BSU412" s="141"/>
      <c r="BSV412" s="141"/>
      <c r="BSW412" s="141"/>
      <c r="BSX412" s="141"/>
      <c r="BSY412" s="141"/>
      <c r="BSZ412" s="141"/>
      <c r="BTA412" s="141"/>
      <c r="BTB412" s="141"/>
      <c r="BTC412" s="141"/>
      <c r="BTD412" s="141"/>
      <c r="BTE412" s="141"/>
      <c r="BTF412" s="141"/>
      <c r="BTG412" s="141"/>
      <c r="BTH412" s="141"/>
      <c r="BTI412" s="141"/>
      <c r="BTJ412" s="141"/>
      <c r="BTK412" s="141"/>
      <c r="BTL412" s="141"/>
      <c r="BTM412" s="141"/>
      <c r="BTN412" s="141"/>
      <c r="BTO412" s="141"/>
      <c r="BTP412" s="141"/>
      <c r="BTQ412" s="141"/>
      <c r="BTR412" s="141"/>
      <c r="BTS412" s="141"/>
      <c r="BTT412" s="141"/>
      <c r="BTU412" s="141"/>
      <c r="BTV412" s="141"/>
      <c r="BTW412" s="141"/>
      <c r="BTX412" s="141"/>
      <c r="BTY412" s="141"/>
      <c r="BTZ412" s="141"/>
      <c r="BUA412" s="141"/>
      <c r="BUB412" s="141"/>
      <c r="BUC412" s="141"/>
      <c r="BUD412" s="141"/>
      <c r="BUE412" s="141"/>
      <c r="BUF412" s="141"/>
      <c r="BUG412" s="141"/>
      <c r="BUH412" s="141"/>
      <c r="BUI412" s="141"/>
      <c r="BUJ412" s="141"/>
      <c r="BUK412" s="141"/>
      <c r="BUL412" s="141"/>
      <c r="BUM412" s="141"/>
      <c r="BUN412" s="141"/>
      <c r="BUO412" s="141"/>
      <c r="BUP412" s="141"/>
      <c r="BUQ412" s="141"/>
      <c r="BUR412" s="141"/>
      <c r="BUS412" s="141"/>
      <c r="BUT412" s="141"/>
      <c r="BUU412" s="141"/>
      <c r="BUV412" s="141"/>
      <c r="BUW412" s="141"/>
      <c r="BUX412" s="141"/>
      <c r="BUY412" s="141"/>
      <c r="BUZ412" s="141"/>
      <c r="BVA412" s="141"/>
      <c r="BVB412" s="141"/>
      <c r="BVC412" s="141"/>
      <c r="BVD412" s="141"/>
      <c r="BVE412" s="141"/>
      <c r="BVF412" s="141"/>
      <c r="BVG412" s="141"/>
      <c r="BVH412" s="141"/>
      <c r="BVI412" s="141"/>
      <c r="BVJ412" s="141"/>
      <c r="BVK412" s="141"/>
      <c r="BVL412" s="141"/>
      <c r="BVM412" s="141"/>
      <c r="BVN412" s="141"/>
      <c r="BVO412" s="141"/>
      <c r="BVP412" s="141"/>
      <c r="BVQ412" s="141"/>
      <c r="BVR412" s="141"/>
      <c r="BVS412" s="141"/>
      <c r="BVT412" s="141"/>
      <c r="BVU412" s="141"/>
      <c r="BVV412" s="141"/>
      <c r="BVW412" s="141"/>
      <c r="BVX412" s="141"/>
      <c r="BVY412" s="141"/>
      <c r="BVZ412" s="141"/>
      <c r="BWA412" s="141"/>
      <c r="BWB412" s="141"/>
      <c r="BWC412" s="141"/>
      <c r="BWD412" s="141"/>
      <c r="BWE412" s="141"/>
      <c r="BWF412" s="141"/>
      <c r="BWG412" s="141"/>
      <c r="BWH412" s="141"/>
      <c r="BWI412" s="141"/>
      <c r="BWJ412" s="141"/>
      <c r="BWK412" s="141"/>
      <c r="BWL412" s="141"/>
      <c r="BWM412" s="141"/>
      <c r="BWN412" s="141"/>
      <c r="BWO412" s="141"/>
      <c r="BWP412" s="141"/>
      <c r="BWQ412" s="141"/>
      <c r="BWR412" s="141"/>
      <c r="BWS412" s="141"/>
      <c r="BWT412" s="141"/>
      <c r="BWU412" s="141"/>
      <c r="BWV412" s="141"/>
      <c r="BWW412" s="141"/>
      <c r="BWX412" s="141"/>
      <c r="BWY412" s="141"/>
      <c r="BWZ412" s="141"/>
      <c r="BXA412" s="141"/>
      <c r="BXB412" s="141"/>
      <c r="BXC412" s="141"/>
      <c r="BXD412" s="141"/>
      <c r="BXE412" s="141"/>
      <c r="BXF412" s="141"/>
      <c r="BXG412" s="141"/>
      <c r="BXH412" s="141"/>
      <c r="BXI412" s="141"/>
      <c r="BXJ412" s="141"/>
      <c r="BXK412" s="141"/>
      <c r="BXL412" s="141"/>
      <c r="BXM412" s="141"/>
      <c r="BXN412" s="141"/>
      <c r="BXO412" s="141"/>
      <c r="BXP412" s="141"/>
      <c r="BXQ412" s="141"/>
      <c r="BXR412" s="141"/>
      <c r="BXS412" s="141"/>
      <c r="BXT412" s="141"/>
      <c r="BXU412" s="141"/>
      <c r="BXV412" s="141"/>
      <c r="BXW412" s="141"/>
      <c r="BXX412" s="141"/>
      <c r="BXY412" s="141"/>
      <c r="BXZ412" s="141"/>
      <c r="BYA412" s="141"/>
      <c r="BYB412" s="141"/>
      <c r="BYC412" s="141"/>
      <c r="BYD412" s="141"/>
      <c r="BYE412" s="141"/>
      <c r="BYF412" s="141"/>
      <c r="BYG412" s="141"/>
      <c r="BYH412" s="141"/>
      <c r="BYI412" s="141"/>
      <c r="BYJ412" s="141"/>
      <c r="BYK412" s="141"/>
      <c r="BYL412" s="141"/>
      <c r="BYM412" s="141"/>
      <c r="BYN412" s="141"/>
      <c r="BYO412" s="141"/>
      <c r="BYP412" s="141"/>
      <c r="BYQ412" s="141"/>
      <c r="BYR412" s="141"/>
      <c r="BYS412" s="141"/>
      <c r="BYT412" s="141"/>
      <c r="BYU412" s="141"/>
      <c r="BYV412" s="141"/>
      <c r="BYW412" s="141"/>
      <c r="BYX412" s="141"/>
      <c r="BYY412" s="141"/>
      <c r="BYZ412" s="141"/>
      <c r="BZA412" s="141"/>
      <c r="BZB412" s="141"/>
      <c r="BZC412" s="141"/>
      <c r="BZD412" s="141"/>
      <c r="BZE412" s="141"/>
      <c r="BZF412" s="141"/>
      <c r="BZG412" s="141"/>
      <c r="BZH412" s="141"/>
      <c r="BZI412" s="141"/>
      <c r="BZJ412" s="141"/>
      <c r="BZK412" s="141"/>
      <c r="BZL412" s="141"/>
      <c r="BZM412" s="141"/>
      <c r="BZN412" s="141"/>
      <c r="BZO412" s="141"/>
      <c r="BZP412" s="141"/>
      <c r="BZQ412" s="141"/>
      <c r="BZR412" s="141"/>
      <c r="BZS412" s="141"/>
      <c r="BZT412" s="141"/>
      <c r="BZU412" s="141"/>
      <c r="BZV412" s="141"/>
      <c r="BZW412" s="141"/>
      <c r="BZX412" s="141"/>
      <c r="BZY412" s="141"/>
      <c r="BZZ412" s="141"/>
      <c r="CAA412" s="141"/>
      <c r="CAB412" s="141"/>
      <c r="CAC412" s="141"/>
      <c r="CAD412" s="141"/>
      <c r="CAE412" s="141"/>
      <c r="CAF412" s="141"/>
      <c r="CAG412" s="141"/>
      <c r="CAH412" s="141"/>
      <c r="CAI412" s="141"/>
      <c r="CAJ412" s="141"/>
      <c r="CAK412" s="141"/>
      <c r="CAL412" s="141"/>
      <c r="CAM412" s="141"/>
      <c r="CAN412" s="141"/>
      <c r="CAO412" s="141"/>
      <c r="CAP412" s="141"/>
      <c r="CAQ412" s="141"/>
      <c r="CAR412" s="141"/>
      <c r="CAS412" s="141"/>
      <c r="CAT412" s="141"/>
      <c r="CAU412" s="141"/>
      <c r="CAV412" s="141"/>
      <c r="CAW412" s="141"/>
      <c r="CAX412" s="141"/>
      <c r="CAY412" s="141"/>
      <c r="CAZ412" s="141"/>
      <c r="CBA412" s="141"/>
      <c r="CBB412" s="141"/>
      <c r="CBC412" s="141"/>
      <c r="CBD412" s="141"/>
      <c r="CBE412" s="141"/>
      <c r="CBF412" s="141"/>
      <c r="CBG412" s="141"/>
      <c r="CBH412" s="141"/>
      <c r="CBI412" s="141"/>
      <c r="CBJ412" s="141"/>
      <c r="CBK412" s="141"/>
      <c r="CBL412" s="141"/>
      <c r="CBM412" s="141"/>
      <c r="CBN412" s="141"/>
      <c r="CBO412" s="141"/>
      <c r="CBP412" s="141"/>
      <c r="CBQ412" s="141"/>
      <c r="CBR412" s="141"/>
      <c r="CBS412" s="141"/>
      <c r="CBT412" s="141"/>
      <c r="CBU412" s="141"/>
      <c r="CBV412" s="141"/>
      <c r="CBW412" s="141"/>
      <c r="CBX412" s="141"/>
      <c r="CBY412" s="141"/>
      <c r="CBZ412" s="141"/>
      <c r="CCA412" s="141"/>
      <c r="CCB412" s="141"/>
      <c r="CCC412" s="141"/>
      <c r="CCD412" s="141"/>
      <c r="CCE412" s="141"/>
      <c r="CCF412" s="141"/>
      <c r="CCG412" s="141"/>
      <c r="CCH412" s="141"/>
      <c r="CCI412" s="141"/>
      <c r="CCJ412" s="141"/>
      <c r="CCK412" s="141"/>
      <c r="CCL412" s="141"/>
      <c r="CCM412" s="141"/>
      <c r="CCN412" s="141"/>
      <c r="CCO412" s="141"/>
      <c r="CCP412" s="141"/>
      <c r="CCQ412" s="141"/>
      <c r="CCR412" s="141"/>
      <c r="CCS412" s="141"/>
      <c r="CCT412" s="141"/>
      <c r="CCU412" s="141"/>
      <c r="CCV412" s="141"/>
      <c r="CCW412" s="141"/>
      <c r="CCX412" s="141"/>
      <c r="CCY412" s="141"/>
      <c r="CCZ412" s="141"/>
      <c r="CDA412" s="141"/>
      <c r="CDB412" s="141"/>
      <c r="CDC412" s="141"/>
      <c r="CDD412" s="141"/>
      <c r="CDE412" s="141"/>
      <c r="CDF412" s="141"/>
      <c r="CDG412" s="141"/>
      <c r="CDH412" s="141"/>
      <c r="CDI412" s="141"/>
      <c r="CDJ412" s="141"/>
      <c r="CDK412" s="141"/>
      <c r="CDL412" s="141"/>
      <c r="CDM412" s="141"/>
      <c r="CDN412" s="141"/>
      <c r="CDO412" s="141"/>
      <c r="CDP412" s="141"/>
      <c r="CDQ412" s="141"/>
      <c r="CDR412" s="141"/>
      <c r="CDS412" s="141"/>
      <c r="CDT412" s="141"/>
      <c r="CDU412" s="141"/>
      <c r="CDV412" s="141"/>
      <c r="CDW412" s="141"/>
      <c r="CDX412" s="141"/>
      <c r="CDY412" s="141"/>
      <c r="CDZ412" s="141"/>
      <c r="CEA412" s="141"/>
      <c r="CEB412" s="141"/>
      <c r="CEC412" s="141"/>
      <c r="CED412" s="141"/>
      <c r="CEE412" s="141"/>
      <c r="CEF412" s="141"/>
      <c r="CEG412" s="141"/>
      <c r="CEH412" s="141"/>
      <c r="CEI412" s="141"/>
      <c r="CEJ412" s="141"/>
      <c r="CEK412" s="141"/>
      <c r="CEL412" s="141"/>
      <c r="CEM412" s="141"/>
      <c r="CEN412" s="141"/>
      <c r="CEO412" s="141"/>
      <c r="CEP412" s="141"/>
      <c r="CEQ412" s="141"/>
      <c r="CER412" s="141"/>
      <c r="CES412" s="141"/>
      <c r="CET412" s="141"/>
      <c r="CEU412" s="141"/>
      <c r="CEV412" s="141"/>
      <c r="CEW412" s="141"/>
      <c r="CEX412" s="141"/>
      <c r="CEY412" s="141"/>
      <c r="CEZ412" s="141"/>
      <c r="CFA412" s="141"/>
      <c r="CFB412" s="141"/>
      <c r="CFC412" s="141"/>
      <c r="CFD412" s="141"/>
      <c r="CFE412" s="141"/>
      <c r="CFF412" s="141"/>
      <c r="CFG412" s="141"/>
      <c r="CFH412" s="141"/>
      <c r="CFI412" s="141"/>
      <c r="CFJ412" s="141"/>
      <c r="CFK412" s="141"/>
      <c r="CFL412" s="141"/>
      <c r="CFM412" s="141"/>
      <c r="CFN412" s="141"/>
      <c r="CFO412" s="141"/>
      <c r="CFP412" s="141"/>
      <c r="CFQ412" s="141"/>
      <c r="CFR412" s="141"/>
      <c r="CFS412" s="141"/>
      <c r="CFT412" s="141"/>
      <c r="CFU412" s="141"/>
      <c r="CFV412" s="141"/>
      <c r="CFW412" s="141"/>
      <c r="CFX412" s="141"/>
      <c r="CFY412" s="141"/>
      <c r="CFZ412" s="141"/>
      <c r="CGA412" s="141"/>
      <c r="CGB412" s="141"/>
      <c r="CGC412" s="141"/>
      <c r="CGD412" s="141"/>
      <c r="CGE412" s="141"/>
      <c r="CGF412" s="141"/>
      <c r="CGG412" s="141"/>
      <c r="CGH412" s="141"/>
      <c r="CGI412" s="141"/>
      <c r="CGJ412" s="141"/>
      <c r="CGK412" s="141"/>
      <c r="CGL412" s="141"/>
      <c r="CGM412" s="141"/>
      <c r="CGN412" s="141"/>
      <c r="CGO412" s="141"/>
      <c r="CGP412" s="141"/>
      <c r="CGQ412" s="141"/>
      <c r="CGR412" s="141"/>
      <c r="CGS412" s="141"/>
      <c r="CGT412" s="141"/>
      <c r="CGU412" s="141"/>
      <c r="CGV412" s="141"/>
      <c r="CGW412" s="141"/>
      <c r="CGX412" s="141"/>
      <c r="CGY412" s="141"/>
      <c r="CGZ412" s="141"/>
      <c r="CHA412" s="141"/>
      <c r="CHB412" s="141"/>
      <c r="CHC412" s="141"/>
      <c r="CHD412" s="141"/>
      <c r="CHE412" s="141"/>
      <c r="CHF412" s="141"/>
      <c r="CHG412" s="141"/>
      <c r="CHH412" s="141"/>
      <c r="CHI412" s="141"/>
      <c r="CHJ412" s="141"/>
      <c r="CHK412" s="141"/>
      <c r="CHL412" s="141"/>
      <c r="CHM412" s="141"/>
      <c r="CHN412" s="141"/>
      <c r="CHO412" s="141"/>
      <c r="CHP412" s="141"/>
      <c r="CHQ412" s="141"/>
      <c r="CHR412" s="141"/>
      <c r="CHS412" s="141"/>
      <c r="CHT412" s="141"/>
      <c r="CHU412" s="141"/>
      <c r="CHV412" s="141"/>
      <c r="CHW412" s="141"/>
      <c r="CHX412" s="141"/>
      <c r="CHY412" s="141"/>
      <c r="CHZ412" s="141"/>
      <c r="CIA412" s="141"/>
      <c r="CIB412" s="141"/>
      <c r="CIC412" s="141"/>
      <c r="CID412" s="141"/>
      <c r="CIE412" s="141"/>
      <c r="CIF412" s="141"/>
      <c r="CIG412" s="141"/>
      <c r="CIH412" s="141"/>
      <c r="CII412" s="141"/>
      <c r="CIJ412" s="141"/>
      <c r="CIK412" s="141"/>
      <c r="CIL412" s="141"/>
      <c r="CIM412" s="141"/>
      <c r="CIN412" s="141"/>
      <c r="CIO412" s="141"/>
      <c r="CIP412" s="141"/>
      <c r="CIQ412" s="141"/>
      <c r="CIR412" s="141"/>
      <c r="CIS412" s="141"/>
      <c r="CIT412" s="141"/>
      <c r="CIU412" s="141"/>
      <c r="CIV412" s="141"/>
      <c r="CIW412" s="141"/>
      <c r="CIX412" s="141"/>
      <c r="CIY412" s="141"/>
      <c r="CIZ412" s="141"/>
      <c r="CJA412" s="141"/>
      <c r="CJB412" s="141"/>
      <c r="CJC412" s="141"/>
      <c r="CJD412" s="141"/>
      <c r="CJE412" s="141"/>
      <c r="CJF412" s="141"/>
      <c r="CJG412" s="141"/>
      <c r="CJH412" s="141"/>
      <c r="CJI412" s="141"/>
      <c r="CJJ412" s="141"/>
      <c r="CJK412" s="141"/>
      <c r="CJL412" s="141"/>
      <c r="CJM412" s="141"/>
      <c r="CJN412" s="141"/>
      <c r="CJO412" s="141"/>
      <c r="CJP412" s="141"/>
      <c r="CJQ412" s="141"/>
      <c r="CJR412" s="141"/>
      <c r="CJS412" s="141"/>
      <c r="CJT412" s="141"/>
      <c r="CJU412" s="141"/>
      <c r="CJV412" s="141"/>
      <c r="CJW412" s="141"/>
      <c r="CJX412" s="141"/>
      <c r="CJY412" s="141"/>
      <c r="CJZ412" s="141"/>
      <c r="CKA412" s="141"/>
      <c r="CKB412" s="141"/>
      <c r="CKC412" s="141"/>
      <c r="CKD412" s="141"/>
      <c r="CKE412" s="141"/>
      <c r="CKF412" s="141"/>
      <c r="CKG412" s="141"/>
      <c r="CKH412" s="141"/>
      <c r="CKI412" s="141"/>
      <c r="CKJ412" s="141"/>
      <c r="CKK412" s="141"/>
      <c r="CKL412" s="141"/>
      <c r="CKM412" s="141"/>
      <c r="CKN412" s="141"/>
      <c r="CKO412" s="141"/>
      <c r="CKP412" s="141"/>
      <c r="CKQ412" s="141"/>
      <c r="CKR412" s="141"/>
      <c r="CKS412" s="141"/>
      <c r="CKT412" s="141"/>
      <c r="CKU412" s="141"/>
      <c r="CKV412" s="141"/>
      <c r="CKW412" s="141"/>
      <c r="CKX412" s="141"/>
      <c r="CKY412" s="141"/>
      <c r="CKZ412" s="141"/>
      <c r="CLA412" s="141"/>
      <c r="CLB412" s="141"/>
      <c r="CLC412" s="141"/>
      <c r="CLD412" s="141"/>
      <c r="CLE412" s="141"/>
      <c r="CLF412" s="141"/>
      <c r="CLG412" s="141"/>
      <c r="CLH412" s="141"/>
      <c r="CLI412" s="141"/>
      <c r="CLJ412" s="141"/>
      <c r="CLK412" s="141"/>
      <c r="CLL412" s="141"/>
      <c r="CLM412" s="141"/>
      <c r="CLN412" s="141"/>
      <c r="CLO412" s="141"/>
      <c r="CLP412" s="141"/>
      <c r="CLQ412" s="141"/>
      <c r="CLR412" s="141"/>
      <c r="CLS412" s="141"/>
      <c r="CLT412" s="141"/>
      <c r="CLU412" s="141"/>
      <c r="CLV412" s="141"/>
      <c r="CLW412" s="141"/>
      <c r="CLX412" s="141"/>
      <c r="CLY412" s="141"/>
      <c r="CLZ412" s="141"/>
      <c r="CMA412" s="141"/>
      <c r="CMB412" s="141"/>
      <c r="CMC412" s="141"/>
      <c r="CMD412" s="141"/>
      <c r="CME412" s="141"/>
      <c r="CMF412" s="141"/>
      <c r="CMG412" s="141"/>
      <c r="CMH412" s="141"/>
      <c r="CMI412" s="141"/>
      <c r="CMJ412" s="141"/>
      <c r="CMK412" s="141"/>
      <c r="CML412" s="141"/>
      <c r="CMM412" s="141"/>
      <c r="CMN412" s="141"/>
      <c r="CMO412" s="141"/>
      <c r="CMP412" s="141"/>
      <c r="CMQ412" s="141"/>
      <c r="CMR412" s="141"/>
      <c r="CMS412" s="141"/>
      <c r="CMT412" s="141"/>
      <c r="CMU412" s="141"/>
      <c r="CMV412" s="141"/>
      <c r="CMW412" s="141"/>
      <c r="CMX412" s="141"/>
      <c r="CMY412" s="141"/>
      <c r="CMZ412" s="141"/>
      <c r="CNA412" s="141"/>
      <c r="CNB412" s="141"/>
      <c r="CNC412" s="141"/>
      <c r="CND412" s="141"/>
      <c r="CNE412" s="141"/>
      <c r="CNF412" s="141"/>
      <c r="CNG412" s="141"/>
      <c r="CNH412" s="141"/>
      <c r="CNI412" s="141"/>
      <c r="CNJ412" s="141"/>
      <c r="CNK412" s="141"/>
      <c r="CNL412" s="141"/>
      <c r="CNM412" s="141"/>
      <c r="CNN412" s="141"/>
      <c r="CNO412" s="141"/>
      <c r="CNP412" s="141"/>
      <c r="CNQ412" s="141"/>
      <c r="CNR412" s="141"/>
      <c r="CNS412" s="141"/>
      <c r="CNT412" s="141"/>
      <c r="CNU412" s="141"/>
      <c r="CNV412" s="141"/>
      <c r="CNW412" s="141"/>
      <c r="CNX412" s="141"/>
      <c r="CNY412" s="141"/>
      <c r="CNZ412" s="141"/>
      <c r="COA412" s="141"/>
      <c r="COB412" s="141"/>
      <c r="COC412" s="141"/>
      <c r="COD412" s="141"/>
      <c r="COE412" s="141"/>
      <c r="COF412" s="141"/>
      <c r="COG412" s="141"/>
      <c r="COH412" s="141"/>
      <c r="COI412" s="141"/>
      <c r="COJ412" s="141"/>
      <c r="COK412" s="141"/>
      <c r="COL412" s="141"/>
      <c r="COM412" s="141"/>
      <c r="CON412" s="141"/>
      <c r="COO412" s="141"/>
      <c r="COP412" s="141"/>
      <c r="COQ412" s="141"/>
      <c r="COR412" s="141"/>
      <c r="COS412" s="141"/>
      <c r="COT412" s="141"/>
      <c r="COU412" s="141"/>
      <c r="COV412" s="141"/>
      <c r="COW412" s="141"/>
      <c r="COX412" s="141"/>
      <c r="COY412" s="141"/>
      <c r="COZ412" s="141"/>
      <c r="CPA412" s="141"/>
      <c r="CPB412" s="141"/>
      <c r="CPC412" s="141"/>
      <c r="CPD412" s="141"/>
      <c r="CPE412" s="141"/>
      <c r="CPF412" s="141"/>
      <c r="CPG412" s="141"/>
      <c r="CPH412" s="141"/>
      <c r="CPI412" s="141"/>
      <c r="CPJ412" s="141"/>
      <c r="CPK412" s="141"/>
      <c r="CPL412" s="141"/>
      <c r="CPM412" s="141"/>
      <c r="CPN412" s="141"/>
      <c r="CPO412" s="141"/>
      <c r="CPP412" s="141"/>
      <c r="CPQ412" s="141"/>
      <c r="CPR412" s="141"/>
      <c r="CPS412" s="141"/>
      <c r="CPT412" s="141"/>
      <c r="CPU412" s="141"/>
      <c r="CPV412" s="141"/>
      <c r="CPW412" s="141"/>
      <c r="CPX412" s="141"/>
      <c r="CPY412" s="141"/>
      <c r="CPZ412" s="141"/>
      <c r="CQA412" s="141"/>
      <c r="CQB412" s="141"/>
      <c r="CQC412" s="141"/>
      <c r="CQD412" s="141"/>
      <c r="CQE412" s="141"/>
      <c r="CQF412" s="141"/>
      <c r="CQG412" s="141"/>
      <c r="CQH412" s="141"/>
      <c r="CQI412" s="141"/>
      <c r="CQJ412" s="141"/>
      <c r="CQK412" s="141"/>
      <c r="CQL412" s="141"/>
      <c r="CQM412" s="141"/>
      <c r="CQN412" s="141"/>
      <c r="CQO412" s="141"/>
      <c r="CQP412" s="141"/>
      <c r="CQQ412" s="141"/>
      <c r="CQR412" s="141"/>
      <c r="CQS412" s="141"/>
      <c r="CQT412" s="141"/>
      <c r="CQU412" s="141"/>
      <c r="CQV412" s="141"/>
      <c r="CQW412" s="141"/>
      <c r="CQX412" s="141"/>
      <c r="CQY412" s="141"/>
      <c r="CQZ412" s="141"/>
      <c r="CRA412" s="141"/>
      <c r="CRB412" s="141"/>
      <c r="CRC412" s="141"/>
      <c r="CRD412" s="141"/>
      <c r="CRE412" s="141"/>
      <c r="CRF412" s="141"/>
      <c r="CRG412" s="141"/>
      <c r="CRH412" s="141"/>
      <c r="CRI412" s="141"/>
      <c r="CRJ412" s="141"/>
      <c r="CRK412" s="141"/>
      <c r="CRL412" s="141"/>
      <c r="CRM412" s="141"/>
      <c r="CRN412" s="141"/>
      <c r="CRO412" s="141"/>
      <c r="CRP412" s="141"/>
      <c r="CRQ412" s="141"/>
      <c r="CRR412" s="141"/>
      <c r="CRS412" s="141"/>
      <c r="CRT412" s="141"/>
      <c r="CRU412" s="141"/>
      <c r="CRV412" s="141"/>
      <c r="CRW412" s="141"/>
      <c r="CRX412" s="141"/>
      <c r="CRY412" s="141"/>
      <c r="CRZ412" s="141"/>
      <c r="CSA412" s="141"/>
      <c r="CSB412" s="141"/>
      <c r="CSC412" s="141"/>
      <c r="CSD412" s="141"/>
      <c r="CSE412" s="141"/>
      <c r="CSF412" s="141"/>
      <c r="CSG412" s="141"/>
      <c r="CSH412" s="141"/>
      <c r="CSI412" s="141"/>
      <c r="CSJ412" s="141"/>
      <c r="CSK412" s="141"/>
      <c r="CSL412" s="141"/>
      <c r="CSM412" s="141"/>
      <c r="CSN412" s="141"/>
      <c r="CSO412" s="141"/>
      <c r="CSP412" s="141"/>
      <c r="CSQ412" s="141"/>
      <c r="CSR412" s="141"/>
      <c r="CSS412" s="141"/>
      <c r="CST412" s="141"/>
      <c r="CSU412" s="141"/>
      <c r="CSV412" s="141"/>
      <c r="CSW412" s="141"/>
      <c r="CSX412" s="141"/>
      <c r="CSY412" s="141"/>
      <c r="CSZ412" s="141"/>
      <c r="CTA412" s="141"/>
      <c r="CTB412" s="141"/>
      <c r="CTC412" s="141"/>
      <c r="CTD412" s="141"/>
      <c r="CTE412" s="141"/>
      <c r="CTF412" s="141"/>
      <c r="CTG412" s="141"/>
      <c r="CTH412" s="141"/>
      <c r="CTI412" s="141"/>
      <c r="CTJ412" s="141"/>
      <c r="CTK412" s="141"/>
      <c r="CTL412" s="141"/>
      <c r="CTM412" s="141"/>
      <c r="CTN412" s="141"/>
      <c r="CTO412" s="141"/>
      <c r="CTP412" s="141"/>
      <c r="CTQ412" s="141"/>
      <c r="CTR412" s="141"/>
      <c r="CTS412" s="141"/>
      <c r="CTT412" s="141"/>
      <c r="CTU412" s="141"/>
      <c r="CTV412" s="141"/>
      <c r="CTW412" s="141"/>
      <c r="CTX412" s="141"/>
      <c r="CTY412" s="141"/>
      <c r="CTZ412" s="141"/>
      <c r="CUA412" s="141"/>
      <c r="CUB412" s="141"/>
      <c r="CUC412" s="141"/>
      <c r="CUD412" s="141"/>
      <c r="CUE412" s="141"/>
      <c r="CUF412" s="141"/>
      <c r="CUG412" s="141"/>
      <c r="CUH412" s="141"/>
      <c r="CUI412" s="141"/>
      <c r="CUJ412" s="141"/>
      <c r="CUK412" s="141"/>
      <c r="CUL412" s="141"/>
      <c r="CUM412" s="141"/>
      <c r="CUN412" s="141"/>
      <c r="CUO412" s="141"/>
      <c r="CUP412" s="141"/>
      <c r="CUQ412" s="141"/>
      <c r="CUR412" s="141"/>
      <c r="CUS412" s="141"/>
      <c r="CUT412" s="141"/>
      <c r="CUU412" s="141"/>
      <c r="CUV412" s="141"/>
      <c r="CUW412" s="141"/>
      <c r="CUX412" s="141"/>
      <c r="CUY412" s="141"/>
      <c r="CUZ412" s="141"/>
      <c r="CVA412" s="141"/>
      <c r="CVB412" s="141"/>
      <c r="CVC412" s="141"/>
      <c r="CVD412" s="141"/>
      <c r="CVE412" s="141"/>
      <c r="CVF412" s="141"/>
      <c r="CVG412" s="141"/>
      <c r="CVH412" s="141"/>
      <c r="CVI412" s="141"/>
      <c r="CVJ412" s="141"/>
      <c r="CVK412" s="141"/>
      <c r="CVL412" s="141"/>
      <c r="CVM412" s="141"/>
      <c r="CVN412" s="141"/>
      <c r="CVO412" s="141"/>
      <c r="CVP412" s="141"/>
      <c r="CVQ412" s="141"/>
      <c r="CVR412" s="141"/>
      <c r="CVS412" s="141"/>
      <c r="CVT412" s="141"/>
      <c r="CVU412" s="141"/>
      <c r="CVV412" s="141"/>
      <c r="CVW412" s="141"/>
      <c r="CVX412" s="141"/>
      <c r="CVY412" s="141"/>
      <c r="CVZ412" s="141"/>
      <c r="CWA412" s="141"/>
      <c r="CWB412" s="141"/>
      <c r="CWC412" s="141"/>
      <c r="CWD412" s="141"/>
      <c r="CWE412" s="141"/>
      <c r="CWF412" s="141"/>
      <c r="CWG412" s="141"/>
      <c r="CWH412" s="141"/>
      <c r="CWI412" s="141"/>
      <c r="CWJ412" s="141"/>
      <c r="CWK412" s="141"/>
      <c r="CWL412" s="141"/>
      <c r="CWM412" s="141"/>
      <c r="CWN412" s="141"/>
      <c r="CWO412" s="141"/>
      <c r="CWP412" s="141"/>
      <c r="CWQ412" s="141"/>
      <c r="CWR412" s="141"/>
      <c r="CWS412" s="141"/>
      <c r="CWT412" s="141"/>
      <c r="CWU412" s="141"/>
      <c r="CWV412" s="141"/>
      <c r="CWW412" s="141"/>
      <c r="CWX412" s="141"/>
      <c r="CWY412" s="141"/>
      <c r="CWZ412" s="141"/>
      <c r="CXA412" s="141"/>
      <c r="CXB412" s="141"/>
      <c r="CXC412" s="141"/>
      <c r="CXD412" s="141"/>
      <c r="CXE412" s="141"/>
      <c r="CXF412" s="141"/>
      <c r="CXG412" s="141"/>
      <c r="CXH412" s="141"/>
      <c r="CXI412" s="141"/>
      <c r="CXJ412" s="141"/>
      <c r="CXK412" s="141"/>
      <c r="CXL412" s="141"/>
      <c r="CXM412" s="141"/>
      <c r="CXN412" s="141"/>
      <c r="CXO412" s="141"/>
      <c r="CXP412" s="141"/>
      <c r="CXQ412" s="141"/>
      <c r="CXR412" s="141"/>
      <c r="CXS412" s="141"/>
      <c r="CXT412" s="141"/>
      <c r="CXU412" s="141"/>
      <c r="CXV412" s="141"/>
      <c r="CXW412" s="141"/>
      <c r="CXX412" s="141"/>
      <c r="CXY412" s="141"/>
      <c r="CXZ412" s="141"/>
      <c r="CYA412" s="141"/>
      <c r="CYB412" s="141"/>
      <c r="CYC412" s="141"/>
      <c r="CYD412" s="141"/>
      <c r="CYE412" s="141"/>
      <c r="CYF412" s="141"/>
      <c r="CYG412" s="141"/>
      <c r="CYH412" s="141"/>
      <c r="CYI412" s="141"/>
      <c r="CYJ412" s="141"/>
      <c r="CYK412" s="141"/>
      <c r="CYL412" s="141"/>
      <c r="CYM412" s="141"/>
      <c r="CYN412" s="141"/>
      <c r="CYO412" s="141"/>
      <c r="CYP412" s="141"/>
      <c r="CYQ412" s="141"/>
      <c r="CYR412" s="141"/>
      <c r="CYS412" s="141"/>
      <c r="CYT412" s="141"/>
      <c r="CYU412" s="141"/>
      <c r="CYV412" s="141"/>
      <c r="CYW412" s="141"/>
      <c r="CYX412" s="141"/>
      <c r="CYY412" s="141"/>
      <c r="CYZ412" s="141"/>
      <c r="CZA412" s="141"/>
      <c r="CZB412" s="141"/>
      <c r="CZC412" s="141"/>
      <c r="CZD412" s="141"/>
      <c r="CZE412" s="141"/>
      <c r="CZF412" s="141"/>
      <c r="CZG412" s="141"/>
      <c r="CZH412" s="141"/>
      <c r="CZI412" s="141"/>
      <c r="CZJ412" s="141"/>
      <c r="CZK412" s="141"/>
      <c r="CZL412" s="141"/>
      <c r="CZM412" s="141"/>
      <c r="CZN412" s="141"/>
      <c r="CZO412" s="141"/>
      <c r="CZP412" s="141"/>
      <c r="CZQ412" s="141"/>
      <c r="CZR412" s="141"/>
      <c r="CZS412" s="141"/>
      <c r="CZT412" s="141"/>
      <c r="CZU412" s="141"/>
      <c r="CZV412" s="141"/>
      <c r="CZW412" s="141"/>
      <c r="CZX412" s="141"/>
      <c r="CZY412" s="141"/>
      <c r="CZZ412" s="141"/>
      <c r="DAA412" s="141"/>
      <c r="DAB412" s="141"/>
      <c r="DAC412" s="141"/>
      <c r="DAD412" s="141"/>
      <c r="DAE412" s="141"/>
      <c r="DAF412" s="141"/>
      <c r="DAG412" s="141"/>
      <c r="DAH412" s="141"/>
      <c r="DAI412" s="141"/>
      <c r="DAJ412" s="141"/>
      <c r="DAK412" s="141"/>
      <c r="DAL412" s="141"/>
      <c r="DAM412" s="141"/>
      <c r="DAN412" s="141"/>
      <c r="DAO412" s="141"/>
      <c r="DAP412" s="141"/>
      <c r="DAQ412" s="141"/>
      <c r="DAR412" s="141"/>
      <c r="DAS412" s="141"/>
      <c r="DAT412" s="141"/>
      <c r="DAU412" s="141"/>
      <c r="DAV412" s="141"/>
      <c r="DAW412" s="141"/>
      <c r="DAX412" s="141"/>
      <c r="DAY412" s="141"/>
      <c r="DAZ412" s="141"/>
      <c r="DBA412" s="141"/>
      <c r="DBB412" s="141"/>
      <c r="DBC412" s="141"/>
      <c r="DBD412" s="141"/>
      <c r="DBE412" s="141"/>
      <c r="DBF412" s="141"/>
      <c r="DBG412" s="141"/>
      <c r="DBH412" s="141"/>
      <c r="DBI412" s="141"/>
      <c r="DBJ412" s="141"/>
      <c r="DBK412" s="141"/>
      <c r="DBL412" s="141"/>
      <c r="DBM412" s="141"/>
      <c r="DBN412" s="141"/>
      <c r="DBO412" s="141"/>
      <c r="DBP412" s="141"/>
      <c r="DBQ412" s="141"/>
      <c r="DBR412" s="141"/>
      <c r="DBS412" s="141"/>
      <c r="DBT412" s="141"/>
      <c r="DBU412" s="141"/>
      <c r="DBV412" s="141"/>
      <c r="DBW412" s="141"/>
      <c r="DBX412" s="141"/>
      <c r="DBY412" s="141"/>
      <c r="DBZ412" s="141"/>
      <c r="DCA412" s="141"/>
      <c r="DCB412" s="141"/>
      <c r="DCC412" s="141"/>
      <c r="DCD412" s="141"/>
      <c r="DCE412" s="141"/>
      <c r="DCF412" s="141"/>
      <c r="DCG412" s="141"/>
      <c r="DCH412" s="141"/>
      <c r="DCI412" s="141"/>
      <c r="DCJ412" s="141"/>
      <c r="DCK412" s="141"/>
      <c r="DCL412" s="141"/>
      <c r="DCM412" s="141"/>
      <c r="DCN412" s="141"/>
      <c r="DCO412" s="141"/>
      <c r="DCP412" s="141"/>
      <c r="DCQ412" s="141"/>
      <c r="DCR412" s="141"/>
      <c r="DCS412" s="141"/>
      <c r="DCT412" s="141"/>
      <c r="DCU412" s="141"/>
      <c r="DCV412" s="141"/>
      <c r="DCW412" s="141"/>
      <c r="DCX412" s="141"/>
      <c r="DCY412" s="141"/>
      <c r="DCZ412" s="141"/>
      <c r="DDA412" s="141"/>
      <c r="DDB412" s="141"/>
      <c r="DDC412" s="141"/>
      <c r="DDD412" s="141"/>
      <c r="DDE412" s="141"/>
      <c r="DDF412" s="141"/>
      <c r="DDG412" s="141"/>
      <c r="DDH412" s="141"/>
      <c r="DDI412" s="141"/>
      <c r="DDJ412" s="141"/>
      <c r="DDK412" s="141"/>
      <c r="DDL412" s="141"/>
      <c r="DDM412" s="141"/>
      <c r="DDN412" s="141"/>
      <c r="DDO412" s="141"/>
      <c r="DDP412" s="141"/>
      <c r="DDQ412" s="141"/>
      <c r="DDR412" s="141"/>
      <c r="DDS412" s="141"/>
      <c r="DDT412" s="141"/>
      <c r="DDU412" s="141"/>
      <c r="DDV412" s="141"/>
      <c r="DDW412" s="141"/>
      <c r="DDX412" s="141"/>
      <c r="DDY412" s="141"/>
      <c r="DDZ412" s="141"/>
      <c r="DEA412" s="141"/>
      <c r="DEB412" s="141"/>
      <c r="DEC412" s="141"/>
      <c r="DED412" s="141"/>
      <c r="DEE412" s="141"/>
      <c r="DEF412" s="141"/>
      <c r="DEG412" s="141"/>
      <c r="DEH412" s="141"/>
      <c r="DEI412" s="141"/>
      <c r="DEJ412" s="141"/>
      <c r="DEK412" s="141"/>
      <c r="DEL412" s="141"/>
      <c r="DEM412" s="141"/>
      <c r="DEN412" s="141"/>
      <c r="DEO412" s="141"/>
      <c r="DEP412" s="141"/>
      <c r="DEQ412" s="141"/>
      <c r="DER412" s="141"/>
      <c r="DES412" s="141"/>
      <c r="DET412" s="141"/>
      <c r="DEU412" s="141"/>
      <c r="DEV412" s="141"/>
      <c r="DEW412" s="141"/>
      <c r="DEX412" s="141"/>
      <c r="DEY412" s="141"/>
      <c r="DEZ412" s="141"/>
      <c r="DFA412" s="141"/>
      <c r="DFB412" s="141"/>
      <c r="DFC412" s="141"/>
      <c r="DFD412" s="141"/>
      <c r="DFE412" s="141"/>
      <c r="DFF412" s="141"/>
      <c r="DFG412" s="141"/>
      <c r="DFH412" s="141"/>
      <c r="DFI412" s="141"/>
      <c r="DFJ412" s="141"/>
      <c r="DFK412" s="141"/>
      <c r="DFL412" s="141"/>
      <c r="DFM412" s="141"/>
      <c r="DFN412" s="141"/>
      <c r="DFO412" s="141"/>
      <c r="DFP412" s="141"/>
      <c r="DFQ412" s="141"/>
      <c r="DFR412" s="141"/>
      <c r="DFS412" s="141"/>
      <c r="DFT412" s="141"/>
      <c r="DFU412" s="141"/>
      <c r="DFV412" s="141"/>
      <c r="DFW412" s="141"/>
      <c r="DFX412" s="141"/>
      <c r="DFY412" s="141"/>
      <c r="DFZ412" s="141"/>
      <c r="DGA412" s="141"/>
      <c r="DGB412" s="141"/>
      <c r="DGC412" s="141"/>
      <c r="DGD412" s="141"/>
      <c r="DGE412" s="141"/>
      <c r="DGF412" s="141"/>
      <c r="DGG412" s="141"/>
      <c r="DGH412" s="141"/>
      <c r="DGI412" s="141"/>
      <c r="DGJ412" s="141"/>
      <c r="DGK412" s="141"/>
      <c r="DGL412" s="141"/>
      <c r="DGM412" s="141"/>
      <c r="DGN412" s="141"/>
      <c r="DGO412" s="141"/>
      <c r="DGP412" s="141"/>
      <c r="DGQ412" s="141"/>
      <c r="DGR412" s="141"/>
      <c r="DGS412" s="141"/>
      <c r="DGT412" s="141"/>
      <c r="DGU412" s="141"/>
      <c r="DGV412" s="141"/>
      <c r="DGW412" s="141"/>
      <c r="DGX412" s="141"/>
      <c r="DGY412" s="141"/>
      <c r="DGZ412" s="141"/>
      <c r="DHA412" s="141"/>
      <c r="DHB412" s="141"/>
      <c r="DHC412" s="141"/>
      <c r="DHD412" s="141"/>
      <c r="DHE412" s="141"/>
      <c r="DHF412" s="141"/>
      <c r="DHG412" s="141"/>
      <c r="DHH412" s="141"/>
      <c r="DHI412" s="141"/>
      <c r="DHJ412" s="141"/>
      <c r="DHK412" s="141"/>
      <c r="DHL412" s="141"/>
      <c r="DHM412" s="141"/>
      <c r="DHN412" s="141"/>
      <c r="DHO412" s="141"/>
      <c r="DHP412" s="141"/>
      <c r="DHQ412" s="141"/>
      <c r="DHR412" s="141"/>
      <c r="DHS412" s="141"/>
      <c r="DHT412" s="141"/>
      <c r="DHU412" s="141"/>
      <c r="DHV412" s="141"/>
      <c r="DHW412" s="141"/>
      <c r="DHX412" s="141"/>
      <c r="DHY412" s="141"/>
      <c r="DHZ412" s="141"/>
      <c r="DIA412" s="141"/>
      <c r="DIB412" s="141"/>
      <c r="DIC412" s="141"/>
      <c r="DID412" s="141"/>
      <c r="DIE412" s="141"/>
      <c r="DIF412" s="141"/>
      <c r="DIG412" s="141"/>
      <c r="DIH412" s="141"/>
      <c r="DII412" s="141"/>
      <c r="DIJ412" s="141"/>
      <c r="DIK412" s="141"/>
      <c r="DIL412" s="141"/>
      <c r="DIM412" s="141"/>
      <c r="DIN412" s="141"/>
      <c r="DIO412" s="141"/>
      <c r="DIP412" s="141"/>
      <c r="DIQ412" s="141"/>
      <c r="DIR412" s="141"/>
      <c r="DIS412" s="141"/>
      <c r="DIT412" s="141"/>
      <c r="DIU412" s="141"/>
      <c r="DIV412" s="141"/>
      <c r="DIW412" s="141"/>
      <c r="DIX412" s="141"/>
      <c r="DIY412" s="141"/>
      <c r="DIZ412" s="141"/>
      <c r="DJA412" s="141"/>
      <c r="DJB412" s="141"/>
      <c r="DJC412" s="141"/>
      <c r="DJD412" s="141"/>
      <c r="DJE412" s="141"/>
      <c r="DJF412" s="141"/>
      <c r="DJG412" s="141"/>
      <c r="DJH412" s="141"/>
      <c r="DJI412" s="141"/>
      <c r="DJJ412" s="141"/>
      <c r="DJK412" s="141"/>
      <c r="DJL412" s="141"/>
      <c r="DJM412" s="141"/>
      <c r="DJN412" s="141"/>
      <c r="DJO412" s="141"/>
      <c r="DJP412" s="141"/>
      <c r="DJQ412" s="141"/>
      <c r="DJR412" s="141"/>
      <c r="DJS412" s="141"/>
      <c r="DJT412" s="141"/>
      <c r="DJU412" s="141"/>
      <c r="DJV412" s="141"/>
      <c r="DJW412" s="141"/>
      <c r="DJX412" s="141"/>
      <c r="DJY412" s="141"/>
      <c r="DJZ412" s="141"/>
      <c r="DKA412" s="141"/>
      <c r="DKB412" s="141"/>
      <c r="DKC412" s="141"/>
      <c r="DKD412" s="141"/>
      <c r="DKE412" s="141"/>
      <c r="DKF412" s="141"/>
      <c r="DKG412" s="141"/>
      <c r="DKH412" s="141"/>
      <c r="DKI412" s="141"/>
      <c r="DKJ412" s="141"/>
      <c r="DKK412" s="141"/>
      <c r="DKL412" s="141"/>
      <c r="DKM412" s="141"/>
      <c r="DKN412" s="141"/>
      <c r="DKO412" s="141"/>
      <c r="DKP412" s="141"/>
      <c r="DKQ412" s="141"/>
      <c r="DKR412" s="141"/>
      <c r="DKS412" s="141"/>
      <c r="DKT412" s="141"/>
      <c r="DKU412" s="141"/>
      <c r="DKV412" s="141"/>
      <c r="DKW412" s="141"/>
      <c r="DKX412" s="141"/>
      <c r="DKY412" s="141"/>
      <c r="DKZ412" s="141"/>
      <c r="DLA412" s="141"/>
      <c r="DLB412" s="141"/>
      <c r="DLC412" s="141"/>
      <c r="DLD412" s="141"/>
      <c r="DLE412" s="141"/>
      <c r="DLF412" s="141"/>
      <c r="DLG412" s="141"/>
      <c r="DLH412" s="141"/>
      <c r="DLI412" s="141"/>
      <c r="DLJ412" s="141"/>
      <c r="DLK412" s="141"/>
      <c r="DLL412" s="141"/>
      <c r="DLM412" s="141"/>
      <c r="DLN412" s="141"/>
      <c r="DLO412" s="141"/>
      <c r="DLP412" s="141"/>
      <c r="DLQ412" s="141"/>
      <c r="DLR412" s="141"/>
      <c r="DLS412" s="141"/>
      <c r="DLT412" s="141"/>
      <c r="DLU412" s="141"/>
      <c r="DLV412" s="141"/>
      <c r="DLW412" s="141"/>
      <c r="DLX412" s="141"/>
      <c r="DLY412" s="141"/>
      <c r="DLZ412" s="141"/>
      <c r="DMA412" s="141"/>
      <c r="DMB412" s="141"/>
      <c r="DMC412" s="141"/>
      <c r="DMD412" s="141"/>
      <c r="DME412" s="141"/>
      <c r="DMF412" s="141"/>
      <c r="DMG412" s="141"/>
      <c r="DMH412" s="141"/>
      <c r="DMI412" s="141"/>
      <c r="DMJ412" s="141"/>
      <c r="DMK412" s="141"/>
      <c r="DML412" s="141"/>
      <c r="DMM412" s="141"/>
      <c r="DMN412" s="141"/>
      <c r="DMO412" s="141"/>
      <c r="DMP412" s="141"/>
      <c r="DMQ412" s="141"/>
      <c r="DMR412" s="141"/>
      <c r="DMS412" s="141"/>
      <c r="DMT412" s="141"/>
      <c r="DMU412" s="141"/>
      <c r="DMV412" s="141"/>
      <c r="DMW412" s="141"/>
      <c r="DMX412" s="141"/>
      <c r="DMY412" s="141"/>
      <c r="DMZ412" s="141"/>
      <c r="DNA412" s="141"/>
      <c r="DNB412" s="141"/>
      <c r="DNC412" s="141"/>
      <c r="DND412" s="141"/>
      <c r="DNE412" s="141"/>
      <c r="DNF412" s="141"/>
      <c r="DNG412" s="141"/>
      <c r="DNH412" s="141"/>
      <c r="DNI412" s="141"/>
      <c r="DNJ412" s="141"/>
      <c r="DNK412" s="141"/>
      <c r="DNL412" s="141"/>
      <c r="DNM412" s="141"/>
      <c r="DNN412" s="141"/>
      <c r="DNO412" s="141"/>
      <c r="DNP412" s="141"/>
      <c r="DNQ412" s="141"/>
      <c r="DNR412" s="141"/>
      <c r="DNS412" s="141"/>
      <c r="DNT412" s="141"/>
      <c r="DNU412" s="141"/>
      <c r="DNV412" s="141"/>
      <c r="DNW412" s="141"/>
      <c r="DNX412" s="141"/>
      <c r="DNY412" s="141"/>
      <c r="DNZ412" s="141"/>
      <c r="DOA412" s="141"/>
      <c r="DOB412" s="141"/>
      <c r="DOC412" s="141"/>
      <c r="DOD412" s="141"/>
      <c r="DOE412" s="141"/>
      <c r="DOF412" s="141"/>
      <c r="DOG412" s="141"/>
      <c r="DOH412" s="141"/>
      <c r="DOI412" s="141"/>
      <c r="DOJ412" s="141"/>
      <c r="DOK412" s="141"/>
      <c r="DOL412" s="141"/>
      <c r="DOM412" s="141"/>
      <c r="DON412" s="141"/>
      <c r="DOO412" s="141"/>
      <c r="DOP412" s="141"/>
      <c r="DOQ412" s="141"/>
      <c r="DOR412" s="141"/>
      <c r="DOS412" s="141"/>
      <c r="DOT412" s="141"/>
      <c r="DOU412" s="141"/>
      <c r="DOV412" s="141"/>
      <c r="DOW412" s="141"/>
      <c r="DOX412" s="141"/>
      <c r="DOY412" s="141"/>
      <c r="DOZ412" s="141"/>
      <c r="DPA412" s="141"/>
      <c r="DPB412" s="141"/>
      <c r="DPC412" s="141"/>
      <c r="DPD412" s="141"/>
      <c r="DPE412" s="141"/>
      <c r="DPF412" s="141"/>
      <c r="DPG412" s="141"/>
      <c r="DPH412" s="141"/>
      <c r="DPI412" s="141"/>
      <c r="DPJ412" s="141"/>
      <c r="DPK412" s="141"/>
      <c r="DPL412" s="141"/>
      <c r="DPM412" s="141"/>
      <c r="DPN412" s="141"/>
      <c r="DPO412" s="141"/>
      <c r="DPP412" s="141"/>
      <c r="DPQ412" s="141"/>
      <c r="DPR412" s="141"/>
      <c r="DPS412" s="141"/>
      <c r="DPT412" s="141"/>
      <c r="DPU412" s="141"/>
      <c r="DPV412" s="141"/>
      <c r="DPW412" s="141"/>
      <c r="DPX412" s="141"/>
      <c r="DPY412" s="141"/>
      <c r="DPZ412" s="141"/>
      <c r="DQA412" s="141"/>
      <c r="DQB412" s="141"/>
      <c r="DQC412" s="141"/>
      <c r="DQD412" s="141"/>
      <c r="DQE412" s="141"/>
      <c r="DQF412" s="141"/>
      <c r="DQG412" s="141"/>
      <c r="DQH412" s="141"/>
      <c r="DQI412" s="141"/>
      <c r="DQJ412" s="141"/>
      <c r="DQK412" s="141"/>
      <c r="DQL412" s="141"/>
      <c r="DQM412" s="141"/>
      <c r="DQN412" s="141"/>
      <c r="DQO412" s="141"/>
      <c r="DQP412" s="141"/>
      <c r="DQQ412" s="141"/>
      <c r="DQR412" s="141"/>
      <c r="DQS412" s="141"/>
      <c r="DQT412" s="141"/>
      <c r="DQU412" s="141"/>
      <c r="DQV412" s="141"/>
      <c r="DQW412" s="141"/>
      <c r="DQX412" s="141"/>
      <c r="DQY412" s="141"/>
      <c r="DQZ412" s="141"/>
      <c r="DRA412" s="141"/>
      <c r="DRB412" s="141"/>
      <c r="DRC412" s="141"/>
      <c r="DRD412" s="141"/>
      <c r="DRE412" s="141"/>
      <c r="DRF412" s="141"/>
      <c r="DRG412" s="141"/>
      <c r="DRH412" s="141"/>
      <c r="DRI412" s="141"/>
      <c r="DRJ412" s="141"/>
      <c r="DRK412" s="141"/>
      <c r="DRL412" s="141"/>
      <c r="DRM412" s="141"/>
      <c r="DRN412" s="141"/>
      <c r="DRO412" s="141"/>
      <c r="DRP412" s="141"/>
      <c r="DRQ412" s="141"/>
      <c r="DRR412" s="141"/>
      <c r="DRS412" s="141"/>
      <c r="DRT412" s="141"/>
      <c r="DRU412" s="141"/>
      <c r="DRV412" s="141"/>
      <c r="DRW412" s="141"/>
      <c r="DRX412" s="141"/>
      <c r="DRY412" s="141"/>
      <c r="DRZ412" s="141"/>
      <c r="DSA412" s="141"/>
      <c r="DSB412" s="141"/>
      <c r="DSC412" s="141"/>
      <c r="DSD412" s="141"/>
      <c r="DSE412" s="141"/>
      <c r="DSF412" s="141"/>
      <c r="DSG412" s="141"/>
      <c r="DSH412" s="141"/>
      <c r="DSI412" s="141"/>
      <c r="DSJ412" s="141"/>
      <c r="DSK412" s="141"/>
      <c r="DSL412" s="141"/>
      <c r="DSM412" s="141"/>
      <c r="DSN412" s="141"/>
      <c r="DSO412" s="141"/>
      <c r="DSP412" s="141"/>
      <c r="DSQ412" s="141"/>
      <c r="DSR412" s="141"/>
      <c r="DSS412" s="141"/>
      <c r="DST412" s="141"/>
      <c r="DSU412" s="141"/>
      <c r="DSV412" s="141"/>
      <c r="DSW412" s="141"/>
      <c r="DSX412" s="141"/>
      <c r="DSY412" s="141"/>
      <c r="DSZ412" s="141"/>
      <c r="DTA412" s="141"/>
      <c r="DTB412" s="141"/>
      <c r="DTC412" s="141"/>
      <c r="DTD412" s="141"/>
      <c r="DTE412" s="141"/>
      <c r="DTF412" s="141"/>
      <c r="DTG412" s="141"/>
      <c r="DTH412" s="141"/>
      <c r="DTI412" s="141"/>
      <c r="DTJ412" s="141"/>
      <c r="DTK412" s="141"/>
      <c r="DTL412" s="141"/>
      <c r="DTM412" s="141"/>
      <c r="DTN412" s="141"/>
      <c r="DTO412" s="141"/>
      <c r="DTP412" s="141"/>
      <c r="DTQ412" s="141"/>
      <c r="DTR412" s="141"/>
      <c r="DTS412" s="141"/>
      <c r="DTT412" s="141"/>
      <c r="DTU412" s="141"/>
      <c r="DTV412" s="141"/>
      <c r="DTW412" s="141"/>
      <c r="DTX412" s="141"/>
      <c r="DTY412" s="141"/>
      <c r="DTZ412" s="141"/>
      <c r="DUA412" s="141"/>
      <c r="DUB412" s="141"/>
      <c r="DUC412" s="141"/>
      <c r="DUD412" s="141"/>
      <c r="DUE412" s="141"/>
      <c r="DUF412" s="141"/>
      <c r="DUG412" s="141"/>
      <c r="DUH412" s="141"/>
      <c r="DUI412" s="141"/>
      <c r="DUJ412" s="141"/>
      <c r="DUK412" s="141"/>
      <c r="DUL412" s="141"/>
      <c r="DUM412" s="141"/>
      <c r="DUN412" s="141"/>
      <c r="DUO412" s="141"/>
      <c r="DUP412" s="141"/>
      <c r="DUQ412" s="141"/>
      <c r="DUR412" s="141"/>
      <c r="DUS412" s="141"/>
      <c r="DUT412" s="141"/>
      <c r="DUU412" s="141"/>
      <c r="DUV412" s="141"/>
      <c r="DUW412" s="141"/>
      <c r="DUX412" s="141"/>
      <c r="DUY412" s="141"/>
      <c r="DUZ412" s="141"/>
      <c r="DVA412" s="141"/>
      <c r="DVB412" s="141"/>
      <c r="DVC412" s="141"/>
      <c r="DVD412" s="141"/>
      <c r="DVE412" s="141"/>
      <c r="DVF412" s="141"/>
      <c r="DVG412" s="141"/>
      <c r="DVH412" s="141"/>
      <c r="DVI412" s="141"/>
      <c r="DVJ412" s="141"/>
      <c r="DVK412" s="141"/>
      <c r="DVL412" s="141"/>
      <c r="DVM412" s="141"/>
      <c r="DVN412" s="141"/>
      <c r="DVO412" s="141"/>
      <c r="DVP412" s="141"/>
      <c r="DVQ412" s="141"/>
      <c r="DVR412" s="141"/>
      <c r="DVS412" s="141"/>
      <c r="DVT412" s="141"/>
      <c r="DVU412" s="141"/>
      <c r="DVV412" s="141"/>
      <c r="DVW412" s="141"/>
      <c r="DVX412" s="141"/>
      <c r="DVY412" s="141"/>
      <c r="DVZ412" s="141"/>
      <c r="DWA412" s="141"/>
      <c r="DWB412" s="141"/>
      <c r="DWC412" s="141"/>
      <c r="DWD412" s="141"/>
      <c r="DWE412" s="141"/>
      <c r="DWF412" s="141"/>
      <c r="DWG412" s="141"/>
      <c r="DWH412" s="141"/>
      <c r="DWI412" s="141"/>
      <c r="DWJ412" s="141"/>
      <c r="DWK412" s="141"/>
      <c r="DWL412" s="141"/>
      <c r="DWM412" s="141"/>
      <c r="DWN412" s="141"/>
      <c r="DWO412" s="141"/>
      <c r="DWP412" s="141"/>
      <c r="DWQ412" s="141"/>
      <c r="DWR412" s="141"/>
      <c r="DWS412" s="141"/>
      <c r="DWT412" s="141"/>
      <c r="DWU412" s="141"/>
      <c r="DWV412" s="141"/>
      <c r="DWW412" s="141"/>
      <c r="DWX412" s="141"/>
      <c r="DWY412" s="141"/>
      <c r="DWZ412" s="141"/>
      <c r="DXA412" s="141"/>
      <c r="DXB412" s="141"/>
      <c r="DXC412" s="141"/>
      <c r="DXD412" s="141"/>
      <c r="DXE412" s="141"/>
      <c r="DXF412" s="141"/>
      <c r="DXG412" s="141"/>
      <c r="DXH412" s="141"/>
      <c r="DXI412" s="141"/>
      <c r="DXJ412" s="141"/>
      <c r="DXK412" s="141"/>
      <c r="DXL412" s="141"/>
      <c r="DXM412" s="141"/>
      <c r="DXN412" s="141"/>
      <c r="DXO412" s="141"/>
      <c r="DXP412" s="141"/>
      <c r="DXQ412" s="141"/>
      <c r="DXR412" s="141"/>
      <c r="DXS412" s="141"/>
      <c r="DXT412" s="141"/>
      <c r="DXU412" s="141"/>
      <c r="DXV412" s="141"/>
      <c r="DXW412" s="141"/>
      <c r="DXX412" s="141"/>
      <c r="DXY412" s="141"/>
      <c r="DXZ412" s="141"/>
      <c r="DYA412" s="141"/>
      <c r="DYB412" s="141"/>
      <c r="DYC412" s="141"/>
      <c r="DYD412" s="141"/>
      <c r="DYE412" s="141"/>
      <c r="DYF412" s="141"/>
      <c r="DYG412" s="141"/>
      <c r="DYH412" s="141"/>
      <c r="DYI412" s="141"/>
      <c r="DYJ412" s="141"/>
      <c r="DYK412" s="141"/>
      <c r="DYL412" s="141"/>
      <c r="DYM412" s="141"/>
      <c r="DYN412" s="141"/>
      <c r="DYO412" s="141"/>
      <c r="DYP412" s="141"/>
      <c r="DYQ412" s="141"/>
      <c r="DYR412" s="141"/>
      <c r="DYS412" s="141"/>
      <c r="DYT412" s="141"/>
      <c r="DYU412" s="141"/>
      <c r="DYV412" s="141"/>
      <c r="DYW412" s="141"/>
      <c r="DYX412" s="141"/>
      <c r="DYY412" s="141"/>
      <c r="DYZ412" s="141"/>
      <c r="DZA412" s="141"/>
      <c r="DZB412" s="141"/>
      <c r="DZC412" s="141"/>
      <c r="DZD412" s="141"/>
      <c r="DZE412" s="141"/>
      <c r="DZF412" s="141"/>
      <c r="DZG412" s="141"/>
      <c r="DZH412" s="141"/>
      <c r="DZI412" s="141"/>
      <c r="DZJ412" s="141"/>
      <c r="DZK412" s="141"/>
      <c r="DZL412" s="141"/>
      <c r="DZM412" s="141"/>
      <c r="DZN412" s="141"/>
      <c r="DZO412" s="141"/>
      <c r="DZP412" s="141"/>
      <c r="DZQ412" s="141"/>
      <c r="DZR412" s="141"/>
      <c r="DZS412" s="141"/>
      <c r="DZT412" s="141"/>
      <c r="DZU412" s="141"/>
      <c r="DZV412" s="141"/>
      <c r="DZW412" s="141"/>
      <c r="DZX412" s="141"/>
      <c r="DZY412" s="141"/>
      <c r="DZZ412" s="141"/>
      <c r="EAA412" s="141"/>
      <c r="EAB412" s="141"/>
      <c r="EAC412" s="141"/>
      <c r="EAD412" s="141"/>
      <c r="EAE412" s="141"/>
      <c r="EAF412" s="141"/>
      <c r="EAG412" s="141"/>
      <c r="EAH412" s="141"/>
      <c r="EAI412" s="141"/>
      <c r="EAJ412" s="141"/>
      <c r="EAK412" s="141"/>
      <c r="EAL412" s="141"/>
      <c r="EAM412" s="141"/>
      <c r="EAN412" s="141"/>
      <c r="EAO412" s="141"/>
      <c r="EAP412" s="141"/>
      <c r="EAQ412" s="141"/>
      <c r="EAR412" s="141"/>
      <c r="EAS412" s="141"/>
      <c r="EAT412" s="141"/>
      <c r="EAU412" s="141"/>
      <c r="EAV412" s="141"/>
      <c r="EAW412" s="141"/>
      <c r="EAX412" s="141"/>
      <c r="EAY412" s="141"/>
      <c r="EAZ412" s="141"/>
      <c r="EBA412" s="141"/>
      <c r="EBB412" s="141"/>
      <c r="EBC412" s="141"/>
      <c r="EBD412" s="141"/>
      <c r="EBE412" s="141"/>
      <c r="EBF412" s="141"/>
      <c r="EBG412" s="141"/>
      <c r="EBH412" s="141"/>
      <c r="EBI412" s="141"/>
      <c r="EBJ412" s="141"/>
      <c r="EBK412" s="141"/>
      <c r="EBL412" s="141"/>
      <c r="EBM412" s="141"/>
      <c r="EBN412" s="141"/>
      <c r="EBO412" s="141"/>
      <c r="EBP412" s="141"/>
      <c r="EBQ412" s="141"/>
      <c r="EBR412" s="141"/>
      <c r="EBS412" s="141"/>
      <c r="EBT412" s="141"/>
      <c r="EBU412" s="141"/>
      <c r="EBV412" s="141"/>
      <c r="EBW412" s="141"/>
      <c r="EBX412" s="141"/>
      <c r="EBY412" s="141"/>
      <c r="EBZ412" s="141"/>
      <c r="ECA412" s="141"/>
      <c r="ECB412" s="141"/>
      <c r="ECC412" s="141"/>
      <c r="ECD412" s="141"/>
      <c r="ECE412" s="141"/>
      <c r="ECF412" s="141"/>
      <c r="ECG412" s="141"/>
      <c r="ECH412" s="141"/>
      <c r="ECI412" s="141"/>
      <c r="ECJ412" s="141"/>
      <c r="ECK412" s="141"/>
      <c r="ECL412" s="141"/>
      <c r="ECM412" s="141"/>
      <c r="ECN412" s="141"/>
      <c r="ECO412" s="141"/>
      <c r="ECP412" s="141"/>
      <c r="ECQ412" s="141"/>
      <c r="ECR412" s="141"/>
      <c r="ECS412" s="141"/>
      <c r="ECT412" s="141"/>
      <c r="ECU412" s="141"/>
      <c r="ECV412" s="141"/>
      <c r="ECW412" s="141"/>
      <c r="ECX412" s="141"/>
      <c r="ECY412" s="141"/>
      <c r="ECZ412" s="141"/>
      <c r="EDA412" s="141"/>
      <c r="EDB412" s="141"/>
      <c r="EDC412" s="141"/>
      <c r="EDD412" s="141"/>
      <c r="EDE412" s="141"/>
      <c r="EDF412" s="141"/>
      <c r="EDG412" s="141"/>
      <c r="EDH412" s="141"/>
      <c r="EDI412" s="141"/>
      <c r="EDJ412" s="141"/>
      <c r="EDK412" s="141"/>
      <c r="EDL412" s="141"/>
      <c r="EDM412" s="141"/>
      <c r="EDN412" s="141"/>
      <c r="EDO412" s="141"/>
      <c r="EDP412" s="141"/>
      <c r="EDQ412" s="141"/>
      <c r="EDR412" s="141"/>
      <c r="EDS412" s="141"/>
      <c r="EDT412" s="141"/>
      <c r="EDU412" s="141"/>
      <c r="EDV412" s="141"/>
      <c r="EDW412" s="141"/>
      <c r="EDX412" s="141"/>
      <c r="EDY412" s="141"/>
      <c r="EDZ412" s="141"/>
      <c r="EEA412" s="141"/>
      <c r="EEB412" s="141"/>
      <c r="EEC412" s="141"/>
      <c r="EED412" s="141"/>
      <c r="EEE412" s="141"/>
      <c r="EEF412" s="141"/>
      <c r="EEG412" s="141"/>
      <c r="EEH412" s="141"/>
      <c r="EEI412" s="141"/>
      <c r="EEJ412" s="141"/>
      <c r="EEK412" s="141"/>
      <c r="EEL412" s="141"/>
      <c r="EEM412" s="141"/>
      <c r="EEN412" s="141"/>
      <c r="EEO412" s="141"/>
      <c r="EEP412" s="141"/>
      <c r="EEQ412" s="141"/>
      <c r="EER412" s="141"/>
      <c r="EES412" s="141"/>
      <c r="EET412" s="141"/>
      <c r="EEU412" s="141"/>
      <c r="EEV412" s="141"/>
      <c r="EEW412" s="141"/>
      <c r="EEX412" s="141"/>
      <c r="EEY412" s="141"/>
      <c r="EEZ412" s="141"/>
      <c r="EFA412" s="141"/>
      <c r="EFB412" s="141"/>
      <c r="EFC412" s="141"/>
      <c r="EFD412" s="141"/>
      <c r="EFE412" s="141"/>
      <c r="EFF412" s="141"/>
      <c r="EFG412" s="141"/>
      <c r="EFH412" s="141"/>
      <c r="EFI412" s="141"/>
      <c r="EFJ412" s="141"/>
      <c r="EFK412" s="141"/>
      <c r="EFL412" s="141"/>
      <c r="EFM412" s="141"/>
      <c r="EFN412" s="141"/>
      <c r="EFO412" s="141"/>
      <c r="EFP412" s="141"/>
      <c r="EFQ412" s="141"/>
      <c r="EFR412" s="141"/>
      <c r="EFS412" s="141"/>
      <c r="EFT412" s="141"/>
      <c r="EFU412" s="141"/>
      <c r="EFV412" s="141"/>
      <c r="EFW412" s="141"/>
      <c r="EFX412" s="141"/>
      <c r="EFY412" s="141"/>
      <c r="EFZ412" s="141"/>
      <c r="EGA412" s="141"/>
      <c r="EGB412" s="141"/>
      <c r="EGC412" s="141"/>
      <c r="EGD412" s="141"/>
      <c r="EGE412" s="141"/>
      <c r="EGF412" s="141"/>
      <c r="EGG412" s="141"/>
      <c r="EGH412" s="141"/>
      <c r="EGI412" s="141"/>
      <c r="EGJ412" s="141"/>
      <c r="EGK412" s="141"/>
      <c r="EGL412" s="141"/>
      <c r="EGM412" s="141"/>
      <c r="EGN412" s="141"/>
      <c r="EGO412" s="141"/>
      <c r="EGP412" s="141"/>
      <c r="EGQ412" s="141"/>
      <c r="EGR412" s="141"/>
      <c r="EGS412" s="141"/>
      <c r="EGT412" s="141"/>
      <c r="EGU412" s="141"/>
      <c r="EGV412" s="141"/>
      <c r="EGW412" s="141"/>
      <c r="EGX412" s="141"/>
      <c r="EGY412" s="141"/>
      <c r="EGZ412" s="141"/>
      <c r="EHA412" s="141"/>
      <c r="EHB412" s="141"/>
      <c r="EHC412" s="141"/>
      <c r="EHD412" s="141"/>
      <c r="EHE412" s="141"/>
      <c r="EHF412" s="141"/>
      <c r="EHG412" s="141"/>
      <c r="EHH412" s="141"/>
      <c r="EHI412" s="141"/>
      <c r="EHJ412" s="141"/>
      <c r="EHK412" s="141"/>
      <c r="EHL412" s="141"/>
      <c r="EHM412" s="141"/>
      <c r="EHN412" s="141"/>
      <c r="EHO412" s="141"/>
      <c r="EHP412" s="141"/>
      <c r="EHQ412" s="141"/>
      <c r="EHR412" s="141"/>
      <c r="EHS412" s="141"/>
      <c r="EHT412" s="141"/>
      <c r="EHU412" s="141"/>
      <c r="EHV412" s="141"/>
      <c r="EHW412" s="141"/>
      <c r="EHX412" s="141"/>
      <c r="EHY412" s="141"/>
      <c r="EHZ412" s="141"/>
      <c r="EIA412" s="141"/>
      <c r="EIB412" s="141"/>
      <c r="EIC412" s="141"/>
      <c r="EID412" s="141"/>
      <c r="EIE412" s="141"/>
      <c r="EIF412" s="141"/>
      <c r="EIG412" s="141"/>
      <c r="EIH412" s="141"/>
      <c r="EII412" s="141"/>
      <c r="EIJ412" s="141"/>
      <c r="EIK412" s="141"/>
      <c r="EIL412" s="141"/>
      <c r="EIM412" s="141"/>
      <c r="EIN412" s="141"/>
      <c r="EIO412" s="141"/>
      <c r="EIP412" s="141"/>
      <c r="EIQ412" s="141"/>
      <c r="EIR412" s="141"/>
      <c r="EIS412" s="141"/>
      <c r="EIT412" s="141"/>
      <c r="EIU412" s="141"/>
      <c r="EIV412" s="141"/>
      <c r="EIW412" s="141"/>
      <c r="EIX412" s="141"/>
      <c r="EIY412" s="141"/>
      <c r="EIZ412" s="141"/>
      <c r="EJA412" s="141"/>
      <c r="EJB412" s="141"/>
      <c r="EJC412" s="141"/>
      <c r="EJD412" s="141"/>
      <c r="EJE412" s="141"/>
      <c r="EJF412" s="141"/>
      <c r="EJG412" s="141"/>
      <c r="EJH412" s="141"/>
      <c r="EJI412" s="141"/>
      <c r="EJJ412" s="141"/>
      <c r="EJK412" s="141"/>
      <c r="EJL412" s="141"/>
      <c r="EJM412" s="141"/>
      <c r="EJN412" s="141"/>
      <c r="EJO412" s="141"/>
      <c r="EJP412" s="141"/>
      <c r="EJQ412" s="141"/>
      <c r="EJR412" s="141"/>
      <c r="EJS412" s="141"/>
      <c r="EJT412" s="141"/>
      <c r="EJU412" s="141"/>
      <c r="EJV412" s="141"/>
      <c r="EJW412" s="141"/>
      <c r="EJX412" s="141"/>
      <c r="EJY412" s="141"/>
      <c r="EJZ412" s="141"/>
      <c r="EKA412" s="141"/>
      <c r="EKB412" s="141"/>
      <c r="EKC412" s="141"/>
      <c r="EKD412" s="141"/>
      <c r="EKE412" s="141"/>
      <c r="EKF412" s="141"/>
      <c r="EKG412" s="141"/>
      <c r="EKH412" s="141"/>
      <c r="EKI412" s="141"/>
      <c r="EKJ412" s="141"/>
      <c r="EKK412" s="141"/>
      <c r="EKL412" s="141"/>
      <c r="EKM412" s="141"/>
      <c r="EKN412" s="141"/>
      <c r="EKO412" s="141"/>
      <c r="EKP412" s="141"/>
      <c r="EKQ412" s="141"/>
      <c r="EKR412" s="141"/>
      <c r="EKS412" s="141"/>
      <c r="EKT412" s="141"/>
      <c r="EKU412" s="141"/>
      <c r="EKV412" s="141"/>
      <c r="EKW412" s="141"/>
      <c r="EKX412" s="141"/>
      <c r="EKY412" s="141"/>
      <c r="EKZ412" s="141"/>
      <c r="ELA412" s="141"/>
      <c r="ELB412" s="141"/>
      <c r="ELC412" s="141"/>
      <c r="ELD412" s="141"/>
      <c r="ELE412" s="141"/>
      <c r="ELF412" s="141"/>
      <c r="ELG412" s="141"/>
      <c r="ELH412" s="141"/>
      <c r="ELI412" s="141"/>
      <c r="ELJ412" s="141"/>
      <c r="ELK412" s="141"/>
      <c r="ELL412" s="141"/>
      <c r="ELM412" s="141"/>
      <c r="ELN412" s="141"/>
      <c r="ELO412" s="141"/>
      <c r="ELP412" s="141"/>
      <c r="ELQ412" s="141"/>
      <c r="ELR412" s="141"/>
      <c r="ELS412" s="141"/>
      <c r="ELT412" s="141"/>
      <c r="ELU412" s="141"/>
      <c r="ELV412" s="141"/>
      <c r="ELW412" s="141"/>
      <c r="ELX412" s="141"/>
      <c r="ELY412" s="141"/>
      <c r="ELZ412" s="141"/>
      <c r="EMA412" s="141"/>
      <c r="EMB412" s="141"/>
      <c r="EMC412" s="141"/>
      <c r="EMD412" s="141"/>
      <c r="EME412" s="141"/>
      <c r="EMF412" s="141"/>
      <c r="EMG412" s="141"/>
      <c r="EMH412" s="141"/>
      <c r="EMI412" s="141"/>
      <c r="EMJ412" s="141"/>
      <c r="EMK412" s="141"/>
      <c r="EML412" s="141"/>
      <c r="EMM412" s="141"/>
      <c r="EMN412" s="141"/>
      <c r="EMO412" s="141"/>
      <c r="EMP412" s="141"/>
      <c r="EMQ412" s="141"/>
      <c r="EMR412" s="141"/>
      <c r="EMS412" s="141"/>
      <c r="EMT412" s="141"/>
      <c r="EMU412" s="141"/>
      <c r="EMV412" s="141"/>
      <c r="EMW412" s="141"/>
      <c r="EMX412" s="141"/>
      <c r="EMY412" s="141"/>
      <c r="EMZ412" s="141"/>
      <c r="ENA412" s="141"/>
      <c r="ENB412" s="141"/>
      <c r="ENC412" s="141"/>
      <c r="END412" s="141"/>
      <c r="ENE412" s="141"/>
      <c r="ENF412" s="141"/>
      <c r="ENG412" s="141"/>
      <c r="ENH412" s="141"/>
      <c r="ENI412" s="141"/>
      <c r="ENJ412" s="141"/>
      <c r="ENK412" s="141"/>
      <c r="ENL412" s="141"/>
      <c r="ENM412" s="141"/>
      <c r="ENN412" s="141"/>
      <c r="ENO412" s="141"/>
      <c r="ENP412" s="141"/>
      <c r="ENQ412" s="141"/>
      <c r="ENR412" s="141"/>
      <c r="ENS412" s="141"/>
      <c r="ENT412" s="141"/>
      <c r="ENU412" s="141"/>
      <c r="ENV412" s="141"/>
      <c r="ENW412" s="141"/>
      <c r="ENX412" s="141"/>
      <c r="ENY412" s="141"/>
      <c r="ENZ412" s="141"/>
      <c r="EOA412" s="141"/>
      <c r="EOB412" s="141"/>
      <c r="EOC412" s="141"/>
      <c r="EOD412" s="141"/>
      <c r="EOE412" s="141"/>
      <c r="EOF412" s="141"/>
      <c r="EOG412" s="141"/>
      <c r="EOH412" s="141"/>
      <c r="EOI412" s="141"/>
      <c r="EOJ412" s="141"/>
      <c r="EOK412" s="141"/>
      <c r="EOL412" s="141"/>
      <c r="EOM412" s="141"/>
      <c r="EON412" s="141"/>
      <c r="EOO412" s="141"/>
      <c r="EOP412" s="141"/>
      <c r="EOQ412" s="141"/>
      <c r="EOR412" s="141"/>
      <c r="EOS412" s="141"/>
      <c r="EOT412" s="141"/>
      <c r="EOU412" s="141"/>
      <c r="EOV412" s="141"/>
      <c r="EOW412" s="141"/>
      <c r="EOX412" s="141"/>
      <c r="EOY412" s="141"/>
      <c r="EOZ412" s="141"/>
      <c r="EPA412" s="141"/>
      <c r="EPB412" s="141"/>
      <c r="EPC412" s="141"/>
      <c r="EPD412" s="141"/>
      <c r="EPE412" s="141"/>
      <c r="EPF412" s="141"/>
      <c r="EPG412" s="141"/>
      <c r="EPH412" s="141"/>
      <c r="EPI412" s="141"/>
      <c r="EPJ412" s="141"/>
      <c r="EPK412" s="141"/>
      <c r="EPL412" s="141"/>
      <c r="EPM412" s="141"/>
      <c r="EPN412" s="141"/>
      <c r="EPO412" s="141"/>
      <c r="EPP412" s="141"/>
      <c r="EPQ412" s="141"/>
      <c r="EPR412" s="141"/>
      <c r="EPS412" s="141"/>
      <c r="EPT412" s="141"/>
      <c r="EPU412" s="141"/>
      <c r="EPV412" s="141"/>
      <c r="EPW412" s="141"/>
      <c r="EPX412" s="141"/>
      <c r="EPY412" s="141"/>
      <c r="EPZ412" s="141"/>
      <c r="EQA412" s="141"/>
      <c r="EQB412" s="141"/>
      <c r="EQC412" s="141"/>
      <c r="EQD412" s="141"/>
      <c r="EQE412" s="141"/>
      <c r="EQF412" s="141"/>
      <c r="EQG412" s="141"/>
      <c r="EQH412" s="141"/>
      <c r="EQI412" s="141"/>
      <c r="EQJ412" s="141"/>
      <c r="EQK412" s="141"/>
      <c r="EQL412" s="141"/>
      <c r="EQM412" s="141"/>
      <c r="EQN412" s="141"/>
      <c r="EQO412" s="141"/>
      <c r="EQP412" s="141"/>
      <c r="EQQ412" s="141"/>
      <c r="EQR412" s="141"/>
      <c r="EQS412" s="141"/>
      <c r="EQT412" s="141"/>
      <c r="EQU412" s="141"/>
      <c r="EQV412" s="141"/>
      <c r="EQW412" s="141"/>
      <c r="EQX412" s="141"/>
      <c r="EQY412" s="141"/>
      <c r="EQZ412" s="141"/>
      <c r="ERA412" s="141"/>
      <c r="ERB412" s="141"/>
      <c r="ERC412" s="141"/>
      <c r="ERD412" s="141"/>
      <c r="ERE412" s="141"/>
      <c r="ERF412" s="141"/>
      <c r="ERG412" s="141"/>
      <c r="ERH412" s="141"/>
      <c r="ERI412" s="141"/>
      <c r="ERJ412" s="141"/>
      <c r="ERK412" s="141"/>
      <c r="ERL412" s="141"/>
      <c r="ERM412" s="141"/>
      <c r="ERN412" s="141"/>
      <c r="ERO412" s="141"/>
      <c r="ERP412" s="141"/>
      <c r="ERQ412" s="141"/>
      <c r="ERR412" s="141"/>
      <c r="ERS412" s="141"/>
      <c r="ERT412" s="141"/>
      <c r="ERU412" s="141"/>
      <c r="ERV412" s="141"/>
      <c r="ERW412" s="141"/>
      <c r="ERX412" s="141"/>
      <c r="ERY412" s="141"/>
      <c r="ERZ412" s="141"/>
      <c r="ESA412" s="141"/>
      <c r="ESB412" s="141"/>
      <c r="ESC412" s="141"/>
      <c r="ESD412" s="141"/>
      <c r="ESE412" s="141"/>
      <c r="ESF412" s="141"/>
      <c r="ESG412" s="141"/>
      <c r="ESH412" s="141"/>
      <c r="ESI412" s="141"/>
      <c r="ESJ412" s="141"/>
      <c r="ESK412" s="141"/>
      <c r="ESL412" s="141"/>
      <c r="ESM412" s="141"/>
      <c r="ESN412" s="141"/>
      <c r="ESO412" s="141"/>
      <c r="ESP412" s="141"/>
      <c r="ESQ412" s="141"/>
      <c r="ESR412" s="141"/>
      <c r="ESS412" s="141"/>
      <c r="EST412" s="141"/>
      <c r="ESU412" s="141"/>
      <c r="ESV412" s="141"/>
      <c r="ESW412" s="141"/>
      <c r="ESX412" s="141"/>
      <c r="ESY412" s="141"/>
      <c r="ESZ412" s="141"/>
      <c r="ETA412" s="141"/>
      <c r="ETB412" s="141"/>
      <c r="ETC412" s="141"/>
      <c r="ETD412" s="141"/>
      <c r="ETE412" s="141"/>
      <c r="ETF412" s="141"/>
      <c r="ETG412" s="141"/>
      <c r="ETH412" s="141"/>
      <c r="ETI412" s="141"/>
      <c r="ETJ412" s="141"/>
      <c r="ETK412" s="141"/>
      <c r="ETL412" s="141"/>
      <c r="ETM412" s="141"/>
      <c r="ETN412" s="141"/>
      <c r="ETO412" s="141"/>
      <c r="ETP412" s="141"/>
      <c r="ETQ412" s="141"/>
      <c r="ETR412" s="141"/>
      <c r="ETS412" s="141"/>
      <c r="ETT412" s="141"/>
      <c r="ETU412" s="141"/>
      <c r="ETV412" s="141"/>
      <c r="ETW412" s="141"/>
      <c r="ETX412" s="141"/>
      <c r="ETY412" s="141"/>
      <c r="ETZ412" s="141"/>
      <c r="EUA412" s="141"/>
      <c r="EUB412" s="141"/>
      <c r="EUC412" s="141"/>
      <c r="EUD412" s="141"/>
      <c r="EUE412" s="141"/>
      <c r="EUF412" s="141"/>
      <c r="EUG412" s="141"/>
      <c r="EUH412" s="141"/>
      <c r="EUI412" s="141"/>
      <c r="EUJ412" s="141"/>
      <c r="EUK412" s="141"/>
      <c r="EUL412" s="141"/>
      <c r="EUM412" s="141"/>
      <c r="EUN412" s="141"/>
      <c r="EUO412" s="141"/>
      <c r="EUP412" s="141"/>
      <c r="EUQ412" s="141"/>
      <c r="EUR412" s="141"/>
      <c r="EUS412" s="141"/>
      <c r="EUT412" s="141"/>
      <c r="EUU412" s="141"/>
      <c r="EUV412" s="141"/>
      <c r="EUW412" s="141"/>
      <c r="EUX412" s="141"/>
      <c r="EUY412" s="141"/>
      <c r="EUZ412" s="141"/>
      <c r="EVA412" s="141"/>
      <c r="EVB412" s="141"/>
      <c r="EVC412" s="141"/>
      <c r="EVD412" s="141"/>
      <c r="EVE412" s="141"/>
      <c r="EVF412" s="141"/>
      <c r="EVG412" s="141"/>
      <c r="EVH412" s="141"/>
      <c r="EVI412" s="141"/>
      <c r="EVJ412" s="141"/>
      <c r="EVK412" s="141"/>
      <c r="EVL412" s="141"/>
      <c r="EVM412" s="141"/>
      <c r="EVN412" s="141"/>
      <c r="EVO412" s="141"/>
      <c r="EVP412" s="141"/>
      <c r="EVQ412" s="141"/>
      <c r="EVR412" s="141"/>
      <c r="EVS412" s="141"/>
      <c r="EVT412" s="141"/>
      <c r="EVU412" s="141"/>
      <c r="EVV412" s="141"/>
      <c r="EVW412" s="141"/>
      <c r="EVX412" s="141"/>
      <c r="EVY412" s="141"/>
      <c r="EVZ412" s="141"/>
      <c r="EWA412" s="141"/>
      <c r="EWB412" s="141"/>
      <c r="EWC412" s="141"/>
      <c r="EWD412" s="141"/>
      <c r="EWE412" s="141"/>
      <c r="EWF412" s="141"/>
      <c r="EWG412" s="141"/>
      <c r="EWH412" s="141"/>
      <c r="EWI412" s="141"/>
      <c r="EWJ412" s="141"/>
      <c r="EWK412" s="141"/>
      <c r="EWL412" s="141"/>
      <c r="EWM412" s="141"/>
      <c r="EWN412" s="141"/>
      <c r="EWO412" s="141"/>
      <c r="EWP412" s="141"/>
      <c r="EWQ412" s="141"/>
      <c r="EWR412" s="141"/>
      <c r="EWS412" s="141"/>
      <c r="EWT412" s="141"/>
      <c r="EWU412" s="141"/>
      <c r="EWV412" s="141"/>
      <c r="EWW412" s="141"/>
      <c r="EWX412" s="141"/>
      <c r="EWY412" s="141"/>
      <c r="EWZ412" s="141"/>
      <c r="EXA412" s="141"/>
      <c r="EXB412" s="141"/>
      <c r="EXC412" s="141"/>
      <c r="EXD412" s="141"/>
      <c r="EXE412" s="141"/>
      <c r="EXF412" s="141"/>
      <c r="EXG412" s="141"/>
      <c r="EXH412" s="141"/>
      <c r="EXI412" s="141"/>
      <c r="EXJ412" s="141"/>
      <c r="EXK412" s="141"/>
      <c r="EXL412" s="141"/>
      <c r="EXM412" s="141"/>
      <c r="EXN412" s="141"/>
      <c r="EXO412" s="141"/>
      <c r="EXP412" s="141"/>
      <c r="EXQ412" s="141"/>
      <c r="EXR412" s="141"/>
      <c r="EXS412" s="141"/>
      <c r="EXT412" s="141"/>
      <c r="EXU412" s="141"/>
      <c r="EXV412" s="141"/>
      <c r="EXW412" s="141"/>
      <c r="EXX412" s="141"/>
      <c r="EXY412" s="141"/>
      <c r="EXZ412" s="141"/>
      <c r="EYA412" s="141"/>
      <c r="EYB412" s="141"/>
      <c r="EYC412" s="141"/>
      <c r="EYD412" s="141"/>
      <c r="EYE412" s="141"/>
      <c r="EYF412" s="141"/>
      <c r="EYG412" s="141"/>
      <c r="EYH412" s="141"/>
      <c r="EYI412" s="141"/>
      <c r="EYJ412" s="141"/>
      <c r="EYK412" s="141"/>
      <c r="EYL412" s="141"/>
      <c r="EYM412" s="141"/>
      <c r="EYN412" s="141"/>
      <c r="EYO412" s="141"/>
      <c r="EYP412" s="141"/>
      <c r="EYQ412" s="141"/>
      <c r="EYR412" s="141"/>
      <c r="EYS412" s="141"/>
      <c r="EYT412" s="141"/>
      <c r="EYU412" s="141"/>
      <c r="EYV412" s="141"/>
      <c r="EYW412" s="141"/>
      <c r="EYX412" s="141"/>
      <c r="EYY412" s="141"/>
      <c r="EYZ412" s="141"/>
      <c r="EZA412" s="141"/>
      <c r="EZB412" s="141"/>
      <c r="EZC412" s="141"/>
      <c r="EZD412" s="141"/>
      <c r="EZE412" s="141"/>
      <c r="EZF412" s="141"/>
      <c r="EZG412" s="141"/>
      <c r="EZH412" s="141"/>
      <c r="EZI412" s="141"/>
      <c r="EZJ412" s="141"/>
      <c r="EZK412" s="141"/>
      <c r="EZL412" s="141"/>
      <c r="EZM412" s="141"/>
      <c r="EZN412" s="141"/>
      <c r="EZO412" s="141"/>
      <c r="EZP412" s="141"/>
      <c r="EZQ412" s="141"/>
      <c r="EZR412" s="141"/>
      <c r="EZS412" s="141"/>
      <c r="EZT412" s="141"/>
      <c r="EZU412" s="141"/>
      <c r="EZV412" s="141"/>
      <c r="EZW412" s="141"/>
      <c r="EZX412" s="141"/>
      <c r="EZY412" s="141"/>
      <c r="EZZ412" s="141"/>
      <c r="FAA412" s="141"/>
      <c r="FAB412" s="141"/>
      <c r="FAC412" s="141"/>
      <c r="FAD412" s="141"/>
      <c r="FAE412" s="141"/>
      <c r="FAF412" s="141"/>
      <c r="FAG412" s="141"/>
      <c r="FAH412" s="141"/>
      <c r="FAI412" s="141"/>
      <c r="FAJ412" s="141"/>
      <c r="FAK412" s="141"/>
      <c r="FAL412" s="141"/>
      <c r="FAM412" s="141"/>
      <c r="FAN412" s="141"/>
      <c r="FAO412" s="141"/>
      <c r="FAP412" s="141"/>
      <c r="FAQ412" s="141"/>
      <c r="FAR412" s="141"/>
      <c r="FAS412" s="141"/>
      <c r="FAT412" s="141"/>
      <c r="FAU412" s="141"/>
      <c r="FAV412" s="141"/>
      <c r="FAW412" s="141"/>
      <c r="FAX412" s="141"/>
      <c r="FAY412" s="141"/>
      <c r="FAZ412" s="141"/>
      <c r="FBA412" s="141"/>
      <c r="FBB412" s="141"/>
      <c r="FBC412" s="141"/>
      <c r="FBD412" s="141"/>
      <c r="FBE412" s="141"/>
      <c r="FBF412" s="141"/>
      <c r="FBG412" s="141"/>
      <c r="FBH412" s="141"/>
      <c r="FBI412" s="141"/>
      <c r="FBJ412" s="141"/>
      <c r="FBK412" s="141"/>
      <c r="FBL412" s="141"/>
      <c r="FBM412" s="141"/>
      <c r="FBN412" s="141"/>
      <c r="FBO412" s="141"/>
      <c r="FBP412" s="141"/>
      <c r="FBQ412" s="141"/>
      <c r="FBR412" s="141"/>
      <c r="FBS412" s="141"/>
      <c r="FBT412" s="141"/>
      <c r="FBU412" s="141"/>
      <c r="FBV412" s="141"/>
      <c r="FBW412" s="141"/>
      <c r="FBX412" s="141"/>
      <c r="FBY412" s="141"/>
      <c r="FBZ412" s="141"/>
      <c r="FCA412" s="141"/>
      <c r="FCB412" s="141"/>
      <c r="FCC412" s="141"/>
      <c r="FCD412" s="141"/>
      <c r="FCE412" s="141"/>
      <c r="FCF412" s="141"/>
      <c r="FCG412" s="141"/>
      <c r="FCH412" s="141"/>
      <c r="FCI412" s="141"/>
      <c r="FCJ412" s="141"/>
      <c r="FCK412" s="141"/>
      <c r="FCL412" s="141"/>
      <c r="FCM412" s="141"/>
      <c r="FCN412" s="141"/>
      <c r="FCO412" s="141"/>
      <c r="FCP412" s="141"/>
      <c r="FCQ412" s="141"/>
      <c r="FCR412" s="141"/>
      <c r="FCS412" s="141"/>
      <c r="FCT412" s="141"/>
      <c r="FCU412" s="141"/>
      <c r="FCV412" s="141"/>
      <c r="FCW412" s="141"/>
      <c r="FCX412" s="141"/>
      <c r="FCY412" s="141"/>
      <c r="FCZ412" s="141"/>
      <c r="FDA412" s="141"/>
      <c r="FDB412" s="141"/>
      <c r="FDC412" s="141"/>
      <c r="FDD412" s="141"/>
      <c r="FDE412" s="141"/>
      <c r="FDF412" s="141"/>
      <c r="FDG412" s="141"/>
      <c r="FDH412" s="141"/>
      <c r="FDI412" s="141"/>
      <c r="FDJ412" s="141"/>
      <c r="FDK412" s="141"/>
      <c r="FDL412" s="141"/>
      <c r="FDM412" s="141"/>
      <c r="FDN412" s="141"/>
      <c r="FDO412" s="141"/>
      <c r="FDP412" s="141"/>
      <c r="FDQ412" s="141"/>
      <c r="FDR412" s="141"/>
      <c r="FDS412" s="141"/>
      <c r="FDT412" s="141"/>
      <c r="FDU412" s="141"/>
      <c r="FDV412" s="141"/>
      <c r="FDW412" s="141"/>
      <c r="FDX412" s="141"/>
      <c r="FDY412" s="141"/>
      <c r="FDZ412" s="141"/>
      <c r="FEA412" s="141"/>
      <c r="FEB412" s="141"/>
      <c r="FEC412" s="141"/>
      <c r="FED412" s="141"/>
      <c r="FEE412" s="141"/>
      <c r="FEF412" s="141"/>
      <c r="FEG412" s="141"/>
      <c r="FEH412" s="141"/>
      <c r="FEI412" s="141"/>
      <c r="FEJ412" s="141"/>
      <c r="FEK412" s="141"/>
      <c r="FEL412" s="141"/>
      <c r="FEM412" s="141"/>
      <c r="FEN412" s="141"/>
      <c r="FEO412" s="141"/>
      <c r="FEP412" s="141"/>
      <c r="FEQ412" s="141"/>
      <c r="FER412" s="141"/>
      <c r="FES412" s="141"/>
      <c r="FET412" s="141"/>
      <c r="FEU412" s="141"/>
      <c r="FEV412" s="141"/>
      <c r="FEW412" s="141"/>
      <c r="FEX412" s="141"/>
      <c r="FEY412" s="141"/>
      <c r="FEZ412" s="141"/>
      <c r="FFA412" s="141"/>
      <c r="FFB412" s="141"/>
      <c r="FFC412" s="141"/>
      <c r="FFD412" s="141"/>
      <c r="FFE412" s="141"/>
      <c r="FFF412" s="141"/>
      <c r="FFG412" s="141"/>
      <c r="FFH412" s="141"/>
      <c r="FFI412" s="141"/>
      <c r="FFJ412" s="141"/>
      <c r="FFK412" s="141"/>
      <c r="FFL412" s="141"/>
      <c r="FFM412" s="141"/>
      <c r="FFN412" s="141"/>
      <c r="FFO412" s="141"/>
      <c r="FFP412" s="141"/>
      <c r="FFQ412" s="141"/>
      <c r="FFR412" s="141"/>
      <c r="FFS412" s="141"/>
      <c r="FFT412" s="141"/>
      <c r="FFU412" s="141"/>
      <c r="FFV412" s="141"/>
      <c r="FFW412" s="141"/>
      <c r="FFX412" s="141"/>
      <c r="FFY412" s="141"/>
      <c r="FFZ412" s="141"/>
      <c r="FGA412" s="141"/>
      <c r="FGB412" s="141"/>
      <c r="FGC412" s="141"/>
      <c r="FGD412" s="141"/>
      <c r="FGE412" s="141"/>
      <c r="FGF412" s="141"/>
      <c r="FGG412" s="141"/>
      <c r="FGH412" s="141"/>
      <c r="FGI412" s="141"/>
      <c r="FGJ412" s="141"/>
      <c r="FGK412" s="141"/>
      <c r="FGL412" s="141"/>
      <c r="FGM412" s="141"/>
      <c r="FGN412" s="141"/>
      <c r="FGO412" s="141"/>
      <c r="FGP412" s="141"/>
      <c r="FGQ412" s="141"/>
      <c r="FGR412" s="141"/>
      <c r="FGS412" s="141"/>
      <c r="FGT412" s="141"/>
      <c r="FGU412" s="141"/>
      <c r="FGV412" s="141"/>
      <c r="FGW412" s="141"/>
      <c r="FGX412" s="141"/>
      <c r="FGY412" s="141"/>
      <c r="FGZ412" s="141"/>
      <c r="FHA412" s="141"/>
      <c r="FHB412" s="141"/>
      <c r="FHC412" s="141"/>
      <c r="FHD412" s="141"/>
      <c r="FHE412" s="141"/>
      <c r="FHF412" s="141"/>
      <c r="FHG412" s="141"/>
      <c r="FHH412" s="141"/>
      <c r="FHI412" s="141"/>
      <c r="FHJ412" s="141"/>
      <c r="FHK412" s="141"/>
      <c r="FHL412" s="141"/>
      <c r="FHM412" s="141"/>
      <c r="FHN412" s="141"/>
      <c r="FHO412" s="141"/>
      <c r="FHP412" s="141"/>
      <c r="FHQ412" s="141"/>
      <c r="FHR412" s="141"/>
      <c r="FHS412" s="141"/>
      <c r="FHT412" s="141"/>
      <c r="FHU412" s="141"/>
      <c r="FHV412" s="141"/>
      <c r="FHW412" s="141"/>
      <c r="FHX412" s="141"/>
      <c r="FHY412" s="141"/>
      <c r="FHZ412" s="141"/>
      <c r="FIA412" s="141"/>
      <c r="FIB412" s="141"/>
      <c r="FIC412" s="141"/>
      <c r="FID412" s="141"/>
      <c r="FIE412" s="141"/>
      <c r="FIF412" s="141"/>
      <c r="FIG412" s="141"/>
      <c r="FIH412" s="141"/>
      <c r="FII412" s="141"/>
      <c r="FIJ412" s="141"/>
      <c r="FIK412" s="141"/>
      <c r="FIL412" s="141"/>
      <c r="FIM412" s="141"/>
      <c r="FIN412" s="141"/>
      <c r="FIO412" s="141"/>
      <c r="FIP412" s="141"/>
      <c r="FIQ412" s="141"/>
      <c r="FIR412" s="141"/>
      <c r="FIS412" s="141"/>
      <c r="FIT412" s="141"/>
      <c r="FIU412" s="141"/>
      <c r="FIV412" s="141"/>
      <c r="FIW412" s="141"/>
      <c r="FIX412" s="141"/>
      <c r="FIY412" s="141"/>
      <c r="FIZ412" s="141"/>
      <c r="FJA412" s="141"/>
      <c r="FJB412" s="141"/>
      <c r="FJC412" s="141"/>
      <c r="FJD412" s="141"/>
      <c r="FJE412" s="141"/>
      <c r="FJF412" s="141"/>
      <c r="FJG412" s="141"/>
      <c r="FJH412" s="141"/>
      <c r="FJI412" s="141"/>
      <c r="FJJ412" s="141"/>
      <c r="FJK412" s="141"/>
      <c r="FJL412" s="141"/>
      <c r="FJM412" s="141"/>
      <c r="FJN412" s="141"/>
      <c r="FJO412" s="141"/>
      <c r="FJP412" s="141"/>
      <c r="FJQ412" s="141"/>
      <c r="FJR412" s="141"/>
      <c r="FJS412" s="141"/>
      <c r="FJT412" s="141"/>
      <c r="FJU412" s="141"/>
      <c r="FJV412" s="141"/>
      <c r="FJW412" s="141"/>
      <c r="FJX412" s="141"/>
      <c r="FJY412" s="141"/>
      <c r="FJZ412" s="141"/>
      <c r="FKA412" s="141"/>
      <c r="FKB412" s="141"/>
      <c r="FKC412" s="141"/>
      <c r="FKD412" s="141"/>
      <c r="FKE412" s="141"/>
      <c r="FKF412" s="141"/>
      <c r="FKG412" s="141"/>
      <c r="FKH412" s="141"/>
      <c r="FKI412" s="141"/>
      <c r="FKJ412" s="141"/>
      <c r="FKK412" s="141"/>
      <c r="FKL412" s="141"/>
      <c r="FKM412" s="141"/>
      <c r="FKN412" s="141"/>
      <c r="FKO412" s="141"/>
      <c r="FKP412" s="141"/>
      <c r="FKQ412" s="141"/>
      <c r="FKR412" s="141"/>
      <c r="FKS412" s="141"/>
      <c r="FKT412" s="141"/>
      <c r="FKU412" s="141"/>
      <c r="FKV412" s="141"/>
      <c r="FKW412" s="141"/>
      <c r="FKX412" s="141"/>
      <c r="FKY412" s="141"/>
      <c r="FKZ412" s="141"/>
      <c r="FLA412" s="141"/>
      <c r="FLB412" s="141"/>
      <c r="FLC412" s="141"/>
      <c r="FLD412" s="141"/>
      <c r="FLE412" s="141"/>
      <c r="FLF412" s="141"/>
      <c r="FLG412" s="141"/>
      <c r="FLH412" s="141"/>
      <c r="FLI412" s="141"/>
      <c r="FLJ412" s="141"/>
      <c r="FLK412" s="141"/>
      <c r="FLL412" s="141"/>
      <c r="FLM412" s="141"/>
      <c r="FLN412" s="141"/>
      <c r="FLO412" s="141"/>
      <c r="FLP412" s="141"/>
      <c r="FLQ412" s="141"/>
      <c r="FLR412" s="141"/>
      <c r="FLS412" s="141"/>
      <c r="FLT412" s="141"/>
      <c r="FLU412" s="141"/>
      <c r="FLV412" s="141"/>
      <c r="FLW412" s="141"/>
      <c r="FLX412" s="141"/>
      <c r="FLY412" s="141"/>
      <c r="FLZ412" s="141"/>
      <c r="FMA412" s="141"/>
      <c r="FMB412" s="141"/>
      <c r="FMC412" s="141"/>
      <c r="FMD412" s="141"/>
      <c r="FME412" s="141"/>
      <c r="FMF412" s="141"/>
      <c r="FMG412" s="141"/>
      <c r="FMH412" s="141"/>
      <c r="FMI412" s="141"/>
      <c r="FMJ412" s="141"/>
      <c r="FMK412" s="141"/>
      <c r="FML412" s="141"/>
      <c r="FMM412" s="141"/>
      <c r="FMN412" s="141"/>
      <c r="FMO412" s="141"/>
      <c r="FMP412" s="141"/>
      <c r="FMQ412" s="141"/>
      <c r="FMR412" s="141"/>
      <c r="FMS412" s="141"/>
      <c r="FMT412" s="141"/>
      <c r="FMU412" s="141"/>
      <c r="FMV412" s="141"/>
      <c r="FMW412" s="141"/>
      <c r="FMX412" s="141"/>
      <c r="FMY412" s="141"/>
      <c r="FMZ412" s="141"/>
      <c r="FNA412" s="141"/>
      <c r="FNB412" s="141"/>
      <c r="FNC412" s="141"/>
      <c r="FND412" s="141"/>
      <c r="FNE412" s="141"/>
      <c r="FNF412" s="141"/>
      <c r="FNG412" s="141"/>
      <c r="FNH412" s="141"/>
      <c r="FNI412" s="141"/>
      <c r="FNJ412" s="141"/>
      <c r="FNK412" s="141"/>
      <c r="FNL412" s="141"/>
      <c r="FNM412" s="141"/>
      <c r="FNN412" s="141"/>
      <c r="FNO412" s="141"/>
      <c r="FNP412" s="141"/>
      <c r="FNQ412" s="141"/>
      <c r="FNR412" s="141"/>
      <c r="FNS412" s="141"/>
      <c r="FNT412" s="141"/>
      <c r="FNU412" s="141"/>
      <c r="FNV412" s="141"/>
      <c r="FNW412" s="141"/>
      <c r="FNX412" s="141"/>
      <c r="FNY412" s="141"/>
      <c r="FNZ412" s="141"/>
      <c r="FOA412" s="141"/>
      <c r="FOB412" s="141"/>
      <c r="FOC412" s="141"/>
      <c r="FOD412" s="141"/>
      <c r="FOE412" s="141"/>
      <c r="FOF412" s="141"/>
      <c r="FOG412" s="141"/>
      <c r="FOH412" s="141"/>
      <c r="FOI412" s="141"/>
      <c r="FOJ412" s="141"/>
      <c r="FOK412" s="141"/>
      <c r="FOL412" s="141"/>
      <c r="FOM412" s="141"/>
      <c r="FON412" s="141"/>
      <c r="FOO412" s="141"/>
      <c r="FOP412" s="141"/>
      <c r="FOQ412" s="141"/>
      <c r="FOR412" s="141"/>
      <c r="FOS412" s="141"/>
      <c r="FOT412" s="141"/>
      <c r="FOU412" s="141"/>
      <c r="FOV412" s="141"/>
      <c r="FOW412" s="141"/>
      <c r="FOX412" s="141"/>
      <c r="FOY412" s="141"/>
      <c r="FOZ412" s="141"/>
      <c r="FPA412" s="141"/>
      <c r="FPB412" s="141"/>
      <c r="FPC412" s="141"/>
      <c r="FPD412" s="141"/>
      <c r="FPE412" s="141"/>
      <c r="FPF412" s="141"/>
      <c r="FPG412" s="141"/>
      <c r="FPH412" s="141"/>
      <c r="FPI412" s="141"/>
      <c r="FPJ412" s="141"/>
      <c r="FPK412" s="141"/>
      <c r="FPL412" s="141"/>
      <c r="FPM412" s="141"/>
      <c r="FPN412" s="141"/>
      <c r="FPO412" s="141"/>
      <c r="FPP412" s="141"/>
      <c r="FPQ412" s="141"/>
      <c r="FPR412" s="141"/>
      <c r="FPS412" s="141"/>
      <c r="FPT412" s="141"/>
      <c r="FPU412" s="141"/>
      <c r="FPV412" s="141"/>
      <c r="FPW412" s="141"/>
      <c r="FPX412" s="141"/>
      <c r="FPY412" s="141"/>
      <c r="FPZ412" s="141"/>
      <c r="FQA412" s="141"/>
      <c r="FQB412" s="141"/>
      <c r="FQC412" s="141"/>
      <c r="FQD412" s="141"/>
      <c r="FQE412" s="141"/>
      <c r="FQF412" s="141"/>
      <c r="FQG412" s="141"/>
      <c r="FQH412" s="141"/>
      <c r="FQI412" s="141"/>
      <c r="FQJ412" s="141"/>
      <c r="FQK412" s="141"/>
      <c r="FQL412" s="141"/>
      <c r="FQM412" s="141"/>
      <c r="FQN412" s="141"/>
      <c r="FQO412" s="141"/>
      <c r="FQP412" s="141"/>
      <c r="FQQ412" s="141"/>
      <c r="FQR412" s="141"/>
      <c r="FQS412" s="141"/>
      <c r="FQT412" s="141"/>
      <c r="FQU412" s="141"/>
      <c r="FQV412" s="141"/>
      <c r="FQW412" s="141"/>
      <c r="FQX412" s="141"/>
      <c r="FQY412" s="141"/>
      <c r="FQZ412" s="141"/>
      <c r="FRA412" s="141"/>
      <c r="FRB412" s="141"/>
      <c r="FRC412" s="141"/>
      <c r="FRD412" s="141"/>
      <c r="FRE412" s="141"/>
      <c r="FRF412" s="141"/>
      <c r="FRG412" s="141"/>
      <c r="FRH412" s="141"/>
      <c r="FRI412" s="141"/>
      <c r="FRJ412" s="141"/>
      <c r="FRK412" s="141"/>
      <c r="FRL412" s="141"/>
      <c r="FRM412" s="141"/>
      <c r="FRN412" s="141"/>
      <c r="FRO412" s="141"/>
      <c r="FRP412" s="141"/>
      <c r="FRQ412" s="141"/>
      <c r="FRR412" s="141"/>
      <c r="FRS412" s="141"/>
      <c r="FRT412" s="141"/>
      <c r="FRU412" s="141"/>
      <c r="FRV412" s="141"/>
      <c r="FRW412" s="141"/>
      <c r="FRX412" s="141"/>
      <c r="FRY412" s="141"/>
      <c r="FRZ412" s="141"/>
      <c r="FSA412" s="141"/>
      <c r="FSB412" s="141"/>
      <c r="FSC412" s="141"/>
      <c r="FSD412" s="141"/>
      <c r="FSE412" s="141"/>
      <c r="FSF412" s="141"/>
      <c r="FSG412" s="141"/>
      <c r="FSH412" s="141"/>
      <c r="FSI412" s="141"/>
      <c r="FSJ412" s="141"/>
      <c r="FSK412" s="141"/>
      <c r="FSL412" s="141"/>
      <c r="FSM412" s="141"/>
      <c r="FSN412" s="141"/>
      <c r="FSO412" s="141"/>
      <c r="FSP412" s="141"/>
      <c r="FSQ412" s="141"/>
      <c r="FSR412" s="141"/>
      <c r="FSS412" s="141"/>
      <c r="FST412" s="141"/>
      <c r="FSU412" s="141"/>
      <c r="FSV412" s="141"/>
      <c r="FSW412" s="141"/>
      <c r="FSX412" s="141"/>
      <c r="FSY412" s="141"/>
      <c r="FSZ412" s="141"/>
      <c r="FTA412" s="141"/>
      <c r="FTB412" s="141"/>
      <c r="FTC412" s="141"/>
      <c r="FTD412" s="141"/>
      <c r="FTE412" s="141"/>
      <c r="FTF412" s="141"/>
      <c r="FTG412" s="141"/>
      <c r="FTH412" s="141"/>
      <c r="FTI412" s="141"/>
      <c r="FTJ412" s="141"/>
      <c r="FTK412" s="141"/>
      <c r="FTL412" s="141"/>
      <c r="FTM412" s="141"/>
      <c r="FTN412" s="141"/>
      <c r="FTO412" s="141"/>
      <c r="FTP412" s="141"/>
      <c r="FTQ412" s="141"/>
      <c r="FTR412" s="141"/>
      <c r="FTS412" s="141"/>
      <c r="FTT412" s="141"/>
      <c r="FTU412" s="141"/>
      <c r="FTV412" s="141"/>
      <c r="FTW412" s="141"/>
      <c r="FTX412" s="141"/>
      <c r="FTY412" s="141"/>
      <c r="FTZ412" s="141"/>
      <c r="FUA412" s="141"/>
      <c r="FUB412" s="141"/>
      <c r="FUC412" s="141"/>
      <c r="FUD412" s="141"/>
      <c r="FUE412" s="141"/>
      <c r="FUF412" s="141"/>
      <c r="FUG412" s="141"/>
      <c r="FUH412" s="141"/>
      <c r="FUI412" s="141"/>
      <c r="FUJ412" s="141"/>
      <c r="FUK412" s="141"/>
      <c r="FUL412" s="141"/>
      <c r="FUM412" s="141"/>
      <c r="FUN412" s="141"/>
      <c r="FUO412" s="141"/>
      <c r="FUP412" s="141"/>
      <c r="FUQ412" s="141"/>
      <c r="FUR412" s="141"/>
      <c r="FUS412" s="141"/>
      <c r="FUT412" s="141"/>
      <c r="FUU412" s="141"/>
      <c r="FUV412" s="141"/>
      <c r="FUW412" s="141"/>
      <c r="FUX412" s="141"/>
      <c r="FUY412" s="141"/>
      <c r="FUZ412" s="141"/>
      <c r="FVA412" s="141"/>
      <c r="FVB412" s="141"/>
      <c r="FVC412" s="141"/>
      <c r="FVD412" s="141"/>
      <c r="FVE412" s="141"/>
      <c r="FVF412" s="141"/>
      <c r="FVG412" s="141"/>
      <c r="FVH412" s="141"/>
      <c r="FVI412" s="141"/>
      <c r="FVJ412" s="141"/>
      <c r="FVK412" s="141"/>
      <c r="FVL412" s="141"/>
      <c r="FVM412" s="141"/>
      <c r="FVN412" s="141"/>
      <c r="FVO412" s="141"/>
      <c r="FVP412" s="141"/>
      <c r="FVQ412" s="141"/>
      <c r="FVR412" s="141"/>
      <c r="FVS412" s="141"/>
      <c r="FVT412" s="141"/>
      <c r="FVU412" s="141"/>
      <c r="FVV412" s="141"/>
      <c r="FVW412" s="141"/>
      <c r="FVX412" s="141"/>
      <c r="FVY412" s="141"/>
      <c r="FVZ412" s="141"/>
      <c r="FWA412" s="141"/>
      <c r="FWB412" s="141"/>
      <c r="FWC412" s="141"/>
      <c r="FWD412" s="141"/>
      <c r="FWE412" s="141"/>
      <c r="FWF412" s="141"/>
      <c r="FWG412" s="141"/>
      <c r="FWH412" s="141"/>
      <c r="FWI412" s="141"/>
      <c r="FWJ412" s="141"/>
      <c r="FWK412" s="141"/>
      <c r="FWL412" s="141"/>
      <c r="FWM412" s="141"/>
      <c r="FWN412" s="141"/>
      <c r="FWO412" s="141"/>
      <c r="FWP412" s="141"/>
      <c r="FWQ412" s="141"/>
      <c r="FWR412" s="141"/>
      <c r="FWS412" s="141"/>
      <c r="FWT412" s="141"/>
      <c r="FWU412" s="141"/>
      <c r="FWV412" s="141"/>
      <c r="FWW412" s="141"/>
      <c r="FWX412" s="141"/>
      <c r="FWY412" s="141"/>
      <c r="FWZ412" s="141"/>
      <c r="FXA412" s="141"/>
      <c r="FXB412" s="141"/>
      <c r="FXC412" s="141"/>
      <c r="FXD412" s="141"/>
      <c r="FXE412" s="141"/>
      <c r="FXF412" s="141"/>
      <c r="FXG412" s="141"/>
      <c r="FXH412" s="141"/>
      <c r="FXI412" s="141"/>
      <c r="FXJ412" s="141"/>
      <c r="FXK412" s="141"/>
      <c r="FXL412" s="141"/>
      <c r="FXM412" s="141"/>
      <c r="FXN412" s="141"/>
      <c r="FXO412" s="141"/>
      <c r="FXP412" s="141"/>
      <c r="FXQ412" s="141"/>
      <c r="FXR412" s="141"/>
      <c r="FXS412" s="141"/>
      <c r="FXT412" s="141"/>
      <c r="FXU412" s="141"/>
      <c r="FXV412" s="141"/>
      <c r="FXW412" s="141"/>
      <c r="FXX412" s="141"/>
      <c r="FXY412" s="141"/>
      <c r="FXZ412" s="141"/>
      <c r="FYA412" s="141"/>
      <c r="FYB412" s="141"/>
      <c r="FYC412" s="141"/>
      <c r="FYD412" s="141"/>
      <c r="FYE412" s="141"/>
      <c r="FYF412" s="141"/>
      <c r="FYG412" s="141"/>
      <c r="FYH412" s="141"/>
      <c r="FYI412" s="141"/>
      <c r="FYJ412" s="141"/>
      <c r="FYK412" s="141"/>
      <c r="FYL412" s="141"/>
      <c r="FYM412" s="141"/>
      <c r="FYN412" s="141"/>
      <c r="FYO412" s="141"/>
      <c r="FYP412" s="141"/>
      <c r="FYQ412" s="141"/>
      <c r="FYR412" s="141"/>
      <c r="FYS412" s="141"/>
      <c r="FYT412" s="141"/>
      <c r="FYU412" s="141"/>
      <c r="FYV412" s="141"/>
      <c r="FYW412" s="141"/>
      <c r="FYX412" s="141"/>
      <c r="FYY412" s="141"/>
      <c r="FYZ412" s="141"/>
      <c r="FZA412" s="141"/>
      <c r="FZB412" s="141"/>
      <c r="FZC412" s="141"/>
      <c r="FZD412" s="141"/>
      <c r="FZE412" s="141"/>
      <c r="FZF412" s="141"/>
      <c r="FZG412" s="141"/>
      <c r="FZH412" s="141"/>
      <c r="FZI412" s="141"/>
      <c r="FZJ412" s="141"/>
      <c r="FZK412" s="141"/>
      <c r="FZL412" s="141"/>
      <c r="FZM412" s="141"/>
      <c r="FZN412" s="141"/>
      <c r="FZO412" s="141"/>
      <c r="FZP412" s="141"/>
      <c r="FZQ412" s="141"/>
      <c r="FZR412" s="141"/>
      <c r="FZS412" s="141"/>
      <c r="FZT412" s="141"/>
      <c r="FZU412" s="141"/>
      <c r="FZV412" s="141"/>
      <c r="FZW412" s="141"/>
      <c r="FZX412" s="141"/>
      <c r="FZY412" s="141"/>
      <c r="FZZ412" s="141"/>
      <c r="GAA412" s="141"/>
      <c r="GAB412" s="141"/>
      <c r="GAC412" s="141"/>
      <c r="GAD412" s="141"/>
      <c r="GAE412" s="141"/>
      <c r="GAF412" s="141"/>
      <c r="GAG412" s="141"/>
      <c r="GAH412" s="141"/>
      <c r="GAI412" s="141"/>
      <c r="GAJ412" s="141"/>
      <c r="GAK412" s="141"/>
      <c r="GAL412" s="141"/>
      <c r="GAM412" s="141"/>
      <c r="GAN412" s="141"/>
      <c r="GAO412" s="141"/>
      <c r="GAP412" s="141"/>
      <c r="GAQ412" s="141"/>
      <c r="GAR412" s="141"/>
      <c r="GAS412" s="141"/>
      <c r="GAT412" s="141"/>
      <c r="GAU412" s="141"/>
      <c r="GAV412" s="141"/>
      <c r="GAW412" s="141"/>
      <c r="GAX412" s="141"/>
      <c r="GAY412" s="141"/>
      <c r="GAZ412" s="141"/>
      <c r="GBA412" s="141"/>
      <c r="GBB412" s="141"/>
      <c r="GBC412" s="141"/>
      <c r="GBD412" s="141"/>
      <c r="GBE412" s="141"/>
      <c r="GBF412" s="141"/>
      <c r="GBG412" s="141"/>
      <c r="GBH412" s="141"/>
      <c r="GBI412" s="141"/>
      <c r="GBJ412" s="141"/>
      <c r="GBK412" s="141"/>
      <c r="GBL412" s="141"/>
      <c r="GBM412" s="141"/>
      <c r="GBN412" s="141"/>
      <c r="GBO412" s="141"/>
      <c r="GBP412" s="141"/>
      <c r="GBQ412" s="141"/>
      <c r="GBR412" s="141"/>
      <c r="GBS412" s="141"/>
      <c r="GBT412" s="141"/>
      <c r="GBU412" s="141"/>
      <c r="GBV412" s="141"/>
      <c r="GBW412" s="141"/>
      <c r="GBX412" s="141"/>
      <c r="GBY412" s="141"/>
      <c r="GBZ412" s="141"/>
      <c r="GCA412" s="141"/>
      <c r="GCB412" s="141"/>
      <c r="GCC412" s="141"/>
      <c r="GCD412" s="141"/>
      <c r="GCE412" s="141"/>
      <c r="GCF412" s="141"/>
      <c r="GCG412" s="141"/>
      <c r="GCH412" s="141"/>
      <c r="GCI412" s="141"/>
      <c r="GCJ412" s="141"/>
      <c r="GCK412" s="141"/>
      <c r="GCL412" s="141"/>
      <c r="GCM412" s="141"/>
      <c r="GCN412" s="141"/>
      <c r="GCO412" s="141"/>
      <c r="GCP412" s="141"/>
      <c r="GCQ412" s="141"/>
      <c r="GCR412" s="141"/>
      <c r="GCS412" s="141"/>
      <c r="GCT412" s="141"/>
      <c r="GCU412" s="141"/>
      <c r="GCV412" s="141"/>
      <c r="GCW412" s="141"/>
      <c r="GCX412" s="141"/>
      <c r="GCY412" s="141"/>
      <c r="GCZ412" s="141"/>
      <c r="GDA412" s="141"/>
      <c r="GDB412" s="141"/>
      <c r="GDC412" s="141"/>
      <c r="GDD412" s="141"/>
      <c r="GDE412" s="141"/>
      <c r="GDF412" s="141"/>
      <c r="GDG412" s="141"/>
      <c r="GDH412" s="141"/>
      <c r="GDI412" s="141"/>
      <c r="GDJ412" s="141"/>
      <c r="GDK412" s="141"/>
      <c r="GDL412" s="141"/>
      <c r="GDM412" s="141"/>
      <c r="GDN412" s="141"/>
      <c r="GDO412" s="141"/>
      <c r="GDP412" s="141"/>
      <c r="GDQ412" s="141"/>
      <c r="GDR412" s="141"/>
      <c r="GDS412" s="141"/>
      <c r="GDT412" s="141"/>
      <c r="GDU412" s="141"/>
      <c r="GDV412" s="141"/>
      <c r="GDW412" s="141"/>
      <c r="GDX412" s="141"/>
      <c r="GDY412" s="141"/>
      <c r="GDZ412" s="141"/>
      <c r="GEA412" s="141"/>
      <c r="GEB412" s="141"/>
      <c r="GEC412" s="141"/>
      <c r="GED412" s="141"/>
      <c r="GEE412" s="141"/>
      <c r="GEF412" s="141"/>
      <c r="GEG412" s="141"/>
      <c r="GEH412" s="141"/>
      <c r="GEI412" s="141"/>
      <c r="GEJ412" s="141"/>
      <c r="GEK412" s="141"/>
      <c r="GEL412" s="141"/>
      <c r="GEM412" s="141"/>
      <c r="GEN412" s="141"/>
      <c r="GEO412" s="141"/>
      <c r="GEP412" s="141"/>
      <c r="GEQ412" s="141"/>
      <c r="GER412" s="141"/>
      <c r="GES412" s="141"/>
      <c r="GET412" s="141"/>
      <c r="GEU412" s="141"/>
      <c r="GEV412" s="141"/>
      <c r="GEW412" s="141"/>
      <c r="GEX412" s="141"/>
      <c r="GEY412" s="141"/>
      <c r="GEZ412" s="141"/>
      <c r="GFA412" s="141"/>
      <c r="GFB412" s="141"/>
      <c r="GFC412" s="141"/>
      <c r="GFD412" s="141"/>
      <c r="GFE412" s="141"/>
      <c r="GFF412" s="141"/>
      <c r="GFG412" s="141"/>
      <c r="GFH412" s="141"/>
      <c r="GFI412" s="141"/>
      <c r="GFJ412" s="141"/>
      <c r="GFK412" s="141"/>
      <c r="GFL412" s="141"/>
      <c r="GFM412" s="141"/>
      <c r="GFN412" s="141"/>
      <c r="GFO412" s="141"/>
      <c r="GFP412" s="141"/>
      <c r="GFQ412" s="141"/>
      <c r="GFR412" s="141"/>
      <c r="GFS412" s="141"/>
      <c r="GFT412" s="141"/>
      <c r="GFU412" s="141"/>
      <c r="GFV412" s="141"/>
      <c r="GFW412" s="141"/>
      <c r="GFX412" s="141"/>
      <c r="GFY412" s="141"/>
      <c r="GFZ412" s="141"/>
      <c r="GGA412" s="141"/>
      <c r="GGB412" s="141"/>
      <c r="GGC412" s="141"/>
      <c r="GGD412" s="141"/>
      <c r="GGE412" s="141"/>
      <c r="GGF412" s="141"/>
      <c r="GGG412" s="141"/>
      <c r="GGH412" s="141"/>
      <c r="GGI412" s="141"/>
      <c r="GGJ412" s="141"/>
      <c r="GGK412" s="141"/>
      <c r="GGL412" s="141"/>
      <c r="GGM412" s="141"/>
      <c r="GGN412" s="141"/>
      <c r="GGO412" s="141"/>
      <c r="GGP412" s="141"/>
      <c r="GGQ412" s="141"/>
      <c r="GGR412" s="141"/>
      <c r="GGS412" s="141"/>
      <c r="GGT412" s="141"/>
      <c r="GGU412" s="141"/>
      <c r="GGV412" s="141"/>
      <c r="GGW412" s="141"/>
      <c r="GGX412" s="141"/>
      <c r="GGY412" s="141"/>
      <c r="GGZ412" s="141"/>
      <c r="GHA412" s="141"/>
      <c r="GHB412" s="141"/>
      <c r="GHC412" s="141"/>
      <c r="GHD412" s="141"/>
      <c r="GHE412" s="141"/>
      <c r="GHF412" s="141"/>
      <c r="GHG412" s="141"/>
      <c r="GHH412" s="141"/>
      <c r="GHI412" s="141"/>
      <c r="GHJ412" s="141"/>
      <c r="GHK412" s="141"/>
      <c r="GHL412" s="141"/>
      <c r="GHM412" s="141"/>
      <c r="GHN412" s="141"/>
      <c r="GHO412" s="141"/>
      <c r="GHP412" s="141"/>
      <c r="GHQ412" s="141"/>
      <c r="GHR412" s="141"/>
      <c r="GHS412" s="141"/>
      <c r="GHT412" s="141"/>
      <c r="GHU412" s="141"/>
      <c r="GHV412" s="141"/>
      <c r="GHW412" s="141"/>
      <c r="GHX412" s="141"/>
      <c r="GHY412" s="141"/>
      <c r="GHZ412" s="141"/>
      <c r="GIA412" s="141"/>
      <c r="GIB412" s="141"/>
      <c r="GIC412" s="141"/>
      <c r="GID412" s="141"/>
      <c r="GIE412" s="141"/>
      <c r="GIF412" s="141"/>
      <c r="GIG412" s="141"/>
      <c r="GIH412" s="141"/>
      <c r="GII412" s="141"/>
      <c r="GIJ412" s="141"/>
      <c r="GIK412" s="141"/>
      <c r="GIL412" s="141"/>
      <c r="GIM412" s="141"/>
      <c r="GIN412" s="141"/>
      <c r="GIO412" s="141"/>
      <c r="GIP412" s="141"/>
      <c r="GIQ412" s="141"/>
      <c r="GIR412" s="141"/>
      <c r="GIS412" s="141"/>
      <c r="GIT412" s="141"/>
      <c r="GIU412" s="141"/>
      <c r="GIV412" s="141"/>
      <c r="GIW412" s="141"/>
      <c r="GIX412" s="141"/>
      <c r="GIY412" s="141"/>
      <c r="GIZ412" s="141"/>
      <c r="GJA412" s="141"/>
      <c r="GJB412" s="141"/>
      <c r="GJC412" s="141"/>
      <c r="GJD412" s="141"/>
      <c r="GJE412" s="141"/>
      <c r="GJF412" s="141"/>
      <c r="GJG412" s="141"/>
      <c r="GJH412" s="141"/>
      <c r="GJI412" s="141"/>
      <c r="GJJ412" s="141"/>
      <c r="GJK412" s="141"/>
      <c r="GJL412" s="141"/>
      <c r="GJM412" s="141"/>
      <c r="GJN412" s="141"/>
      <c r="GJO412" s="141"/>
      <c r="GJP412" s="141"/>
      <c r="GJQ412" s="141"/>
      <c r="GJR412" s="141"/>
      <c r="GJS412" s="141"/>
      <c r="GJT412" s="141"/>
      <c r="GJU412" s="141"/>
      <c r="GJV412" s="141"/>
      <c r="GJW412" s="141"/>
      <c r="GJX412" s="141"/>
      <c r="GJY412" s="141"/>
      <c r="GJZ412" s="141"/>
      <c r="GKA412" s="141"/>
      <c r="GKB412" s="141"/>
      <c r="GKC412" s="141"/>
      <c r="GKD412" s="141"/>
      <c r="GKE412" s="141"/>
      <c r="GKF412" s="141"/>
      <c r="GKG412" s="141"/>
      <c r="GKH412" s="141"/>
      <c r="GKI412" s="141"/>
      <c r="GKJ412" s="141"/>
      <c r="GKK412" s="141"/>
      <c r="GKL412" s="141"/>
      <c r="GKM412" s="141"/>
      <c r="GKN412" s="141"/>
      <c r="GKO412" s="141"/>
      <c r="GKP412" s="141"/>
      <c r="GKQ412" s="141"/>
      <c r="GKR412" s="141"/>
      <c r="GKS412" s="141"/>
      <c r="GKT412" s="141"/>
      <c r="GKU412" s="141"/>
      <c r="GKV412" s="141"/>
      <c r="GKW412" s="141"/>
      <c r="GKX412" s="141"/>
      <c r="GKY412" s="141"/>
      <c r="GKZ412" s="141"/>
      <c r="GLA412" s="141"/>
      <c r="GLB412" s="141"/>
      <c r="GLC412" s="141"/>
      <c r="GLD412" s="141"/>
      <c r="GLE412" s="141"/>
      <c r="GLF412" s="141"/>
      <c r="GLG412" s="141"/>
      <c r="GLH412" s="141"/>
      <c r="GLI412" s="141"/>
      <c r="GLJ412" s="141"/>
      <c r="GLK412" s="141"/>
      <c r="GLL412" s="141"/>
      <c r="GLM412" s="141"/>
      <c r="GLN412" s="141"/>
      <c r="GLO412" s="141"/>
      <c r="GLP412" s="141"/>
      <c r="GLQ412" s="141"/>
      <c r="GLR412" s="141"/>
      <c r="GLS412" s="141"/>
      <c r="GLT412" s="141"/>
      <c r="GLU412" s="141"/>
      <c r="GLV412" s="141"/>
      <c r="GLW412" s="141"/>
      <c r="GLX412" s="141"/>
      <c r="GLY412" s="141"/>
      <c r="GLZ412" s="141"/>
      <c r="GMA412" s="141"/>
      <c r="GMB412" s="141"/>
      <c r="GMC412" s="141"/>
      <c r="GMD412" s="141"/>
      <c r="GME412" s="141"/>
      <c r="GMF412" s="141"/>
      <c r="GMG412" s="141"/>
      <c r="GMH412" s="141"/>
      <c r="GMI412" s="141"/>
      <c r="GMJ412" s="141"/>
      <c r="GMK412" s="141"/>
      <c r="GML412" s="141"/>
      <c r="GMM412" s="141"/>
      <c r="GMN412" s="141"/>
      <c r="GMO412" s="141"/>
      <c r="GMP412" s="141"/>
      <c r="GMQ412" s="141"/>
      <c r="GMR412" s="141"/>
      <c r="GMS412" s="141"/>
      <c r="GMT412" s="141"/>
      <c r="GMU412" s="141"/>
      <c r="GMV412" s="141"/>
      <c r="GMW412" s="141"/>
      <c r="GMX412" s="141"/>
      <c r="GMY412" s="141"/>
      <c r="GMZ412" s="141"/>
      <c r="GNA412" s="141"/>
      <c r="GNB412" s="141"/>
      <c r="GNC412" s="141"/>
      <c r="GND412" s="141"/>
      <c r="GNE412" s="141"/>
      <c r="GNF412" s="141"/>
      <c r="GNG412" s="141"/>
      <c r="GNH412" s="141"/>
      <c r="GNI412" s="141"/>
      <c r="GNJ412" s="141"/>
      <c r="GNK412" s="141"/>
      <c r="GNL412" s="141"/>
      <c r="GNM412" s="141"/>
      <c r="GNN412" s="141"/>
      <c r="GNO412" s="141"/>
      <c r="GNP412" s="141"/>
      <c r="GNQ412" s="141"/>
      <c r="GNR412" s="141"/>
      <c r="GNS412" s="141"/>
      <c r="GNT412" s="141"/>
      <c r="GNU412" s="141"/>
      <c r="GNV412" s="141"/>
      <c r="GNW412" s="141"/>
      <c r="GNX412" s="141"/>
      <c r="GNY412" s="141"/>
      <c r="GNZ412" s="141"/>
      <c r="GOA412" s="141"/>
      <c r="GOB412" s="141"/>
      <c r="GOC412" s="141"/>
      <c r="GOD412" s="141"/>
      <c r="GOE412" s="141"/>
      <c r="GOF412" s="141"/>
      <c r="GOG412" s="141"/>
      <c r="GOH412" s="141"/>
      <c r="GOI412" s="141"/>
      <c r="GOJ412" s="141"/>
      <c r="GOK412" s="141"/>
      <c r="GOL412" s="141"/>
      <c r="GOM412" s="141"/>
      <c r="GON412" s="141"/>
      <c r="GOO412" s="141"/>
      <c r="GOP412" s="141"/>
      <c r="GOQ412" s="141"/>
      <c r="GOR412" s="141"/>
      <c r="GOS412" s="141"/>
      <c r="GOT412" s="141"/>
      <c r="GOU412" s="141"/>
      <c r="GOV412" s="141"/>
      <c r="GOW412" s="141"/>
      <c r="GOX412" s="141"/>
      <c r="GOY412" s="141"/>
      <c r="GOZ412" s="141"/>
      <c r="GPA412" s="141"/>
      <c r="GPB412" s="141"/>
      <c r="GPC412" s="141"/>
      <c r="GPD412" s="141"/>
      <c r="GPE412" s="141"/>
      <c r="GPF412" s="141"/>
      <c r="GPG412" s="141"/>
      <c r="GPH412" s="141"/>
      <c r="GPI412" s="141"/>
      <c r="GPJ412" s="141"/>
      <c r="GPK412" s="141"/>
      <c r="GPL412" s="141"/>
      <c r="GPM412" s="141"/>
      <c r="GPN412" s="141"/>
      <c r="GPO412" s="141"/>
      <c r="GPP412" s="141"/>
      <c r="GPQ412" s="141"/>
      <c r="GPR412" s="141"/>
      <c r="GPS412" s="141"/>
      <c r="GPT412" s="141"/>
      <c r="GPU412" s="141"/>
      <c r="GPV412" s="141"/>
      <c r="GPW412" s="141"/>
      <c r="GPX412" s="141"/>
      <c r="GPY412" s="141"/>
      <c r="GPZ412" s="141"/>
      <c r="GQA412" s="141"/>
      <c r="GQB412" s="141"/>
      <c r="GQC412" s="141"/>
      <c r="GQD412" s="141"/>
      <c r="GQE412" s="141"/>
      <c r="GQF412" s="141"/>
      <c r="GQG412" s="141"/>
      <c r="GQH412" s="141"/>
      <c r="GQI412" s="141"/>
      <c r="GQJ412" s="141"/>
      <c r="GQK412" s="141"/>
      <c r="GQL412" s="141"/>
      <c r="GQM412" s="141"/>
      <c r="GQN412" s="141"/>
      <c r="GQO412" s="141"/>
      <c r="GQP412" s="141"/>
      <c r="GQQ412" s="141"/>
      <c r="GQR412" s="141"/>
      <c r="GQS412" s="141"/>
      <c r="GQT412" s="141"/>
      <c r="GQU412" s="141"/>
      <c r="GQV412" s="141"/>
      <c r="GQW412" s="141"/>
      <c r="GQX412" s="141"/>
      <c r="GQY412" s="141"/>
      <c r="GQZ412" s="141"/>
      <c r="GRA412" s="141"/>
      <c r="GRB412" s="141"/>
      <c r="GRC412" s="141"/>
      <c r="GRD412" s="141"/>
      <c r="GRE412" s="141"/>
      <c r="GRF412" s="141"/>
      <c r="GRG412" s="141"/>
      <c r="GRH412" s="141"/>
      <c r="GRI412" s="141"/>
      <c r="GRJ412" s="141"/>
      <c r="GRK412" s="141"/>
      <c r="GRL412" s="141"/>
      <c r="GRM412" s="141"/>
      <c r="GRN412" s="141"/>
      <c r="GRO412" s="141"/>
      <c r="GRP412" s="141"/>
      <c r="GRQ412" s="141"/>
      <c r="GRR412" s="141"/>
      <c r="GRS412" s="141"/>
      <c r="GRT412" s="141"/>
      <c r="GRU412" s="141"/>
      <c r="GRV412" s="141"/>
      <c r="GRW412" s="141"/>
      <c r="GRX412" s="141"/>
      <c r="GRY412" s="141"/>
      <c r="GRZ412" s="141"/>
      <c r="GSA412" s="141"/>
      <c r="GSB412" s="141"/>
      <c r="GSC412" s="141"/>
      <c r="GSD412" s="141"/>
      <c r="GSE412" s="141"/>
      <c r="GSF412" s="141"/>
      <c r="GSG412" s="141"/>
      <c r="GSH412" s="141"/>
      <c r="GSI412" s="141"/>
      <c r="GSJ412" s="141"/>
      <c r="GSK412" s="141"/>
      <c r="GSL412" s="141"/>
      <c r="GSM412" s="141"/>
      <c r="GSN412" s="141"/>
      <c r="GSO412" s="141"/>
      <c r="GSP412" s="141"/>
      <c r="GSQ412" s="141"/>
      <c r="GSR412" s="141"/>
      <c r="GSS412" s="141"/>
      <c r="GST412" s="141"/>
      <c r="GSU412" s="141"/>
      <c r="GSV412" s="141"/>
      <c r="GSW412" s="141"/>
      <c r="GSX412" s="141"/>
      <c r="GSY412" s="141"/>
      <c r="GSZ412" s="141"/>
      <c r="GTA412" s="141"/>
      <c r="GTB412" s="141"/>
      <c r="GTC412" s="141"/>
      <c r="GTD412" s="141"/>
      <c r="GTE412" s="141"/>
      <c r="GTF412" s="141"/>
      <c r="GTG412" s="141"/>
      <c r="GTH412" s="141"/>
      <c r="GTI412" s="141"/>
      <c r="GTJ412" s="141"/>
      <c r="GTK412" s="141"/>
      <c r="GTL412" s="141"/>
      <c r="GTM412" s="141"/>
      <c r="GTN412" s="141"/>
      <c r="GTO412" s="141"/>
      <c r="GTP412" s="141"/>
      <c r="GTQ412" s="141"/>
      <c r="GTR412" s="141"/>
      <c r="GTS412" s="141"/>
      <c r="GTT412" s="141"/>
      <c r="GTU412" s="141"/>
      <c r="GTV412" s="141"/>
      <c r="GTW412" s="141"/>
      <c r="GTX412" s="141"/>
      <c r="GTY412" s="141"/>
      <c r="GTZ412" s="141"/>
      <c r="GUA412" s="141"/>
      <c r="GUB412" s="141"/>
      <c r="GUC412" s="141"/>
      <c r="GUD412" s="141"/>
      <c r="GUE412" s="141"/>
      <c r="GUF412" s="141"/>
      <c r="GUG412" s="141"/>
      <c r="GUH412" s="141"/>
      <c r="GUI412" s="141"/>
      <c r="GUJ412" s="141"/>
      <c r="GUK412" s="141"/>
      <c r="GUL412" s="141"/>
      <c r="GUM412" s="141"/>
      <c r="GUN412" s="141"/>
      <c r="GUO412" s="141"/>
      <c r="GUP412" s="141"/>
      <c r="GUQ412" s="141"/>
      <c r="GUR412" s="141"/>
      <c r="GUS412" s="141"/>
      <c r="GUT412" s="141"/>
      <c r="GUU412" s="141"/>
      <c r="GUV412" s="141"/>
      <c r="GUW412" s="141"/>
      <c r="GUX412" s="141"/>
      <c r="GUY412" s="141"/>
      <c r="GUZ412" s="141"/>
      <c r="GVA412" s="141"/>
      <c r="GVB412" s="141"/>
      <c r="GVC412" s="141"/>
      <c r="GVD412" s="141"/>
      <c r="GVE412" s="141"/>
      <c r="GVF412" s="141"/>
      <c r="GVG412" s="141"/>
      <c r="GVH412" s="141"/>
      <c r="GVI412" s="141"/>
      <c r="GVJ412" s="141"/>
      <c r="GVK412" s="141"/>
      <c r="GVL412" s="141"/>
      <c r="GVM412" s="141"/>
      <c r="GVN412" s="141"/>
      <c r="GVO412" s="141"/>
      <c r="GVP412" s="141"/>
      <c r="GVQ412" s="141"/>
      <c r="GVR412" s="141"/>
      <c r="GVS412" s="141"/>
      <c r="GVT412" s="141"/>
      <c r="GVU412" s="141"/>
      <c r="GVV412" s="141"/>
      <c r="GVW412" s="141"/>
      <c r="GVX412" s="141"/>
      <c r="GVY412" s="141"/>
      <c r="GVZ412" s="141"/>
      <c r="GWA412" s="141"/>
      <c r="GWB412" s="141"/>
      <c r="GWC412" s="141"/>
      <c r="GWD412" s="141"/>
      <c r="GWE412" s="141"/>
      <c r="GWF412" s="141"/>
      <c r="GWG412" s="141"/>
      <c r="GWH412" s="141"/>
      <c r="GWI412" s="141"/>
      <c r="GWJ412" s="141"/>
      <c r="GWK412" s="141"/>
      <c r="GWL412" s="141"/>
      <c r="GWM412" s="141"/>
      <c r="GWN412" s="141"/>
      <c r="GWO412" s="141"/>
      <c r="GWP412" s="141"/>
      <c r="GWQ412" s="141"/>
      <c r="GWR412" s="141"/>
      <c r="GWS412" s="141"/>
      <c r="GWT412" s="141"/>
      <c r="GWU412" s="141"/>
      <c r="GWV412" s="141"/>
      <c r="GWW412" s="141"/>
      <c r="GWX412" s="141"/>
      <c r="GWY412" s="141"/>
      <c r="GWZ412" s="141"/>
      <c r="GXA412" s="141"/>
      <c r="GXB412" s="141"/>
      <c r="GXC412" s="141"/>
      <c r="GXD412" s="141"/>
      <c r="GXE412" s="141"/>
      <c r="GXF412" s="141"/>
      <c r="GXG412" s="141"/>
      <c r="GXH412" s="141"/>
      <c r="GXI412" s="141"/>
      <c r="GXJ412" s="141"/>
      <c r="GXK412" s="141"/>
      <c r="GXL412" s="141"/>
      <c r="GXM412" s="141"/>
      <c r="GXN412" s="141"/>
      <c r="GXO412" s="141"/>
      <c r="GXP412" s="141"/>
      <c r="GXQ412" s="141"/>
      <c r="GXR412" s="141"/>
      <c r="GXS412" s="141"/>
      <c r="GXT412" s="141"/>
      <c r="GXU412" s="141"/>
      <c r="GXV412" s="141"/>
      <c r="GXW412" s="141"/>
      <c r="GXX412" s="141"/>
      <c r="GXY412" s="141"/>
      <c r="GXZ412" s="141"/>
      <c r="GYA412" s="141"/>
      <c r="GYB412" s="141"/>
      <c r="GYC412" s="141"/>
      <c r="GYD412" s="141"/>
      <c r="GYE412" s="141"/>
      <c r="GYF412" s="141"/>
      <c r="GYG412" s="141"/>
      <c r="GYH412" s="141"/>
      <c r="GYI412" s="141"/>
      <c r="GYJ412" s="141"/>
      <c r="GYK412" s="141"/>
      <c r="GYL412" s="141"/>
      <c r="GYM412" s="141"/>
      <c r="GYN412" s="141"/>
      <c r="GYO412" s="141"/>
      <c r="GYP412" s="141"/>
      <c r="GYQ412" s="141"/>
      <c r="GYR412" s="141"/>
      <c r="GYS412" s="141"/>
      <c r="GYT412" s="141"/>
      <c r="GYU412" s="141"/>
      <c r="GYV412" s="141"/>
      <c r="GYW412" s="141"/>
      <c r="GYX412" s="141"/>
      <c r="GYY412" s="141"/>
      <c r="GYZ412" s="141"/>
      <c r="GZA412" s="141"/>
      <c r="GZB412" s="141"/>
      <c r="GZC412" s="141"/>
      <c r="GZD412" s="141"/>
      <c r="GZE412" s="141"/>
      <c r="GZF412" s="141"/>
      <c r="GZG412" s="141"/>
      <c r="GZH412" s="141"/>
      <c r="GZI412" s="141"/>
      <c r="GZJ412" s="141"/>
      <c r="GZK412" s="141"/>
      <c r="GZL412" s="141"/>
      <c r="GZM412" s="141"/>
      <c r="GZN412" s="141"/>
      <c r="GZO412" s="141"/>
      <c r="GZP412" s="141"/>
      <c r="GZQ412" s="141"/>
      <c r="GZR412" s="141"/>
      <c r="GZS412" s="141"/>
      <c r="GZT412" s="141"/>
      <c r="GZU412" s="141"/>
      <c r="GZV412" s="141"/>
      <c r="GZW412" s="141"/>
      <c r="GZX412" s="141"/>
      <c r="GZY412" s="141"/>
      <c r="GZZ412" s="141"/>
      <c r="HAA412" s="141"/>
      <c r="HAB412" s="141"/>
      <c r="HAC412" s="141"/>
      <c r="HAD412" s="141"/>
      <c r="HAE412" s="141"/>
      <c r="HAF412" s="141"/>
      <c r="HAG412" s="141"/>
      <c r="HAH412" s="141"/>
      <c r="HAI412" s="141"/>
      <c r="HAJ412" s="141"/>
      <c r="HAK412" s="141"/>
      <c r="HAL412" s="141"/>
      <c r="HAM412" s="141"/>
      <c r="HAN412" s="141"/>
      <c r="HAO412" s="141"/>
      <c r="HAP412" s="141"/>
      <c r="HAQ412" s="141"/>
      <c r="HAR412" s="141"/>
      <c r="HAS412" s="141"/>
      <c r="HAT412" s="141"/>
      <c r="HAU412" s="141"/>
      <c r="HAV412" s="141"/>
      <c r="HAW412" s="141"/>
      <c r="HAX412" s="141"/>
      <c r="HAY412" s="141"/>
      <c r="HAZ412" s="141"/>
      <c r="HBA412" s="141"/>
      <c r="HBB412" s="141"/>
      <c r="HBC412" s="141"/>
      <c r="HBD412" s="141"/>
      <c r="HBE412" s="141"/>
      <c r="HBF412" s="141"/>
      <c r="HBG412" s="141"/>
      <c r="HBH412" s="141"/>
      <c r="HBI412" s="141"/>
      <c r="HBJ412" s="141"/>
      <c r="HBK412" s="141"/>
      <c r="HBL412" s="141"/>
      <c r="HBM412" s="141"/>
      <c r="HBN412" s="141"/>
      <c r="HBO412" s="141"/>
      <c r="HBP412" s="141"/>
      <c r="HBQ412" s="141"/>
      <c r="HBR412" s="141"/>
      <c r="HBS412" s="141"/>
      <c r="HBT412" s="141"/>
      <c r="HBU412" s="141"/>
      <c r="HBV412" s="141"/>
      <c r="HBW412" s="141"/>
      <c r="HBX412" s="141"/>
      <c r="HBY412" s="141"/>
      <c r="HBZ412" s="141"/>
      <c r="HCA412" s="141"/>
      <c r="HCB412" s="141"/>
      <c r="HCC412" s="141"/>
      <c r="HCD412" s="141"/>
      <c r="HCE412" s="141"/>
      <c r="HCF412" s="141"/>
      <c r="HCG412" s="141"/>
      <c r="HCH412" s="141"/>
      <c r="HCI412" s="141"/>
      <c r="HCJ412" s="141"/>
      <c r="HCK412" s="141"/>
      <c r="HCL412" s="141"/>
      <c r="HCM412" s="141"/>
      <c r="HCN412" s="141"/>
      <c r="HCO412" s="141"/>
      <c r="HCP412" s="141"/>
      <c r="HCQ412" s="141"/>
      <c r="HCR412" s="141"/>
      <c r="HCS412" s="141"/>
      <c r="HCT412" s="141"/>
      <c r="HCU412" s="141"/>
      <c r="HCV412" s="141"/>
      <c r="HCW412" s="141"/>
      <c r="HCX412" s="141"/>
      <c r="HCY412" s="141"/>
      <c r="HCZ412" s="141"/>
      <c r="HDA412" s="141"/>
      <c r="HDB412" s="141"/>
      <c r="HDC412" s="141"/>
      <c r="HDD412" s="141"/>
      <c r="HDE412" s="141"/>
      <c r="HDF412" s="141"/>
      <c r="HDG412" s="141"/>
      <c r="HDH412" s="141"/>
      <c r="HDI412" s="141"/>
      <c r="HDJ412" s="141"/>
      <c r="HDK412" s="141"/>
      <c r="HDL412" s="141"/>
      <c r="HDM412" s="141"/>
      <c r="HDN412" s="141"/>
      <c r="HDO412" s="141"/>
      <c r="HDP412" s="141"/>
      <c r="HDQ412" s="141"/>
      <c r="HDR412" s="141"/>
      <c r="HDS412" s="141"/>
      <c r="HDT412" s="141"/>
      <c r="HDU412" s="141"/>
      <c r="HDV412" s="141"/>
      <c r="HDW412" s="141"/>
      <c r="HDX412" s="141"/>
      <c r="HDY412" s="141"/>
      <c r="HDZ412" s="141"/>
      <c r="HEA412" s="141"/>
      <c r="HEB412" s="141"/>
      <c r="HEC412" s="141"/>
      <c r="HED412" s="141"/>
      <c r="HEE412" s="141"/>
      <c r="HEF412" s="141"/>
      <c r="HEG412" s="141"/>
      <c r="HEH412" s="141"/>
      <c r="HEI412" s="141"/>
      <c r="HEJ412" s="141"/>
      <c r="HEK412" s="141"/>
      <c r="HEL412" s="141"/>
      <c r="HEM412" s="141"/>
      <c r="HEN412" s="141"/>
      <c r="HEO412" s="141"/>
      <c r="HEP412" s="141"/>
      <c r="HEQ412" s="141"/>
      <c r="HER412" s="141"/>
      <c r="HES412" s="141"/>
      <c r="HET412" s="141"/>
      <c r="HEU412" s="141"/>
      <c r="HEV412" s="141"/>
      <c r="HEW412" s="141"/>
      <c r="HEX412" s="141"/>
      <c r="HEY412" s="141"/>
      <c r="HEZ412" s="141"/>
      <c r="HFA412" s="141"/>
      <c r="HFB412" s="141"/>
      <c r="HFC412" s="141"/>
      <c r="HFD412" s="141"/>
      <c r="HFE412" s="141"/>
      <c r="HFF412" s="141"/>
      <c r="HFG412" s="141"/>
      <c r="HFH412" s="141"/>
      <c r="HFI412" s="141"/>
      <c r="HFJ412" s="141"/>
      <c r="HFK412" s="141"/>
      <c r="HFL412" s="141"/>
      <c r="HFM412" s="141"/>
      <c r="HFN412" s="141"/>
      <c r="HFO412" s="141"/>
      <c r="HFP412" s="141"/>
      <c r="HFQ412" s="141"/>
      <c r="HFR412" s="141"/>
      <c r="HFS412" s="141"/>
      <c r="HFT412" s="141"/>
      <c r="HFU412" s="141"/>
      <c r="HFV412" s="141"/>
      <c r="HFW412" s="141"/>
      <c r="HFX412" s="141"/>
      <c r="HFY412" s="141"/>
      <c r="HFZ412" s="141"/>
      <c r="HGA412" s="141"/>
      <c r="HGB412" s="141"/>
      <c r="HGC412" s="141"/>
      <c r="HGD412" s="141"/>
      <c r="HGE412" s="141"/>
      <c r="HGF412" s="141"/>
      <c r="HGG412" s="141"/>
      <c r="HGH412" s="141"/>
      <c r="HGI412" s="141"/>
      <c r="HGJ412" s="141"/>
      <c r="HGK412" s="141"/>
      <c r="HGL412" s="141"/>
      <c r="HGM412" s="141"/>
      <c r="HGN412" s="141"/>
      <c r="HGO412" s="141"/>
      <c r="HGP412" s="141"/>
      <c r="HGQ412" s="141"/>
      <c r="HGR412" s="141"/>
      <c r="HGS412" s="141"/>
      <c r="HGT412" s="141"/>
      <c r="HGU412" s="141"/>
      <c r="HGV412" s="141"/>
      <c r="HGW412" s="141"/>
      <c r="HGX412" s="141"/>
      <c r="HGY412" s="141"/>
      <c r="HGZ412" s="141"/>
      <c r="HHA412" s="141"/>
      <c r="HHB412" s="141"/>
      <c r="HHC412" s="141"/>
      <c r="HHD412" s="141"/>
      <c r="HHE412" s="141"/>
      <c r="HHF412" s="141"/>
      <c r="HHG412" s="141"/>
      <c r="HHH412" s="141"/>
      <c r="HHI412" s="141"/>
      <c r="HHJ412" s="141"/>
      <c r="HHK412" s="141"/>
      <c r="HHL412" s="141"/>
      <c r="HHM412" s="141"/>
      <c r="HHN412" s="141"/>
      <c r="HHO412" s="141"/>
      <c r="HHP412" s="141"/>
      <c r="HHQ412" s="141"/>
      <c r="HHR412" s="141"/>
      <c r="HHS412" s="141"/>
      <c r="HHT412" s="141"/>
      <c r="HHU412" s="141"/>
      <c r="HHV412" s="141"/>
      <c r="HHW412" s="141"/>
      <c r="HHX412" s="141"/>
      <c r="HHY412" s="141"/>
      <c r="HHZ412" s="141"/>
      <c r="HIA412" s="141"/>
      <c r="HIB412" s="141"/>
      <c r="HIC412" s="141"/>
      <c r="HID412" s="141"/>
      <c r="HIE412" s="141"/>
      <c r="HIF412" s="141"/>
      <c r="HIG412" s="141"/>
      <c r="HIH412" s="141"/>
      <c r="HII412" s="141"/>
      <c r="HIJ412" s="141"/>
      <c r="HIK412" s="141"/>
      <c r="HIL412" s="141"/>
      <c r="HIM412" s="141"/>
      <c r="HIN412" s="141"/>
      <c r="HIO412" s="141"/>
      <c r="HIP412" s="141"/>
      <c r="HIQ412" s="141"/>
      <c r="HIR412" s="141"/>
      <c r="HIS412" s="141"/>
      <c r="HIT412" s="141"/>
      <c r="HIU412" s="141"/>
      <c r="HIV412" s="141"/>
      <c r="HIW412" s="141"/>
      <c r="HIX412" s="141"/>
      <c r="HIY412" s="141"/>
      <c r="HIZ412" s="141"/>
      <c r="HJA412" s="141"/>
      <c r="HJB412" s="141"/>
      <c r="HJC412" s="141"/>
      <c r="HJD412" s="141"/>
      <c r="HJE412" s="141"/>
      <c r="HJF412" s="141"/>
      <c r="HJG412" s="141"/>
      <c r="HJH412" s="141"/>
      <c r="HJI412" s="141"/>
      <c r="HJJ412" s="141"/>
      <c r="HJK412" s="141"/>
      <c r="HJL412" s="141"/>
      <c r="HJM412" s="141"/>
      <c r="HJN412" s="141"/>
      <c r="HJO412" s="141"/>
      <c r="HJP412" s="141"/>
      <c r="HJQ412" s="141"/>
      <c r="HJR412" s="141"/>
      <c r="HJS412" s="141"/>
      <c r="HJT412" s="141"/>
      <c r="HJU412" s="141"/>
      <c r="HJV412" s="141"/>
      <c r="HJW412" s="141"/>
      <c r="HJX412" s="141"/>
      <c r="HJY412" s="141"/>
      <c r="HJZ412" s="141"/>
      <c r="HKA412" s="141"/>
      <c r="HKB412" s="141"/>
      <c r="HKC412" s="141"/>
      <c r="HKD412" s="141"/>
      <c r="HKE412" s="141"/>
      <c r="HKF412" s="141"/>
      <c r="HKG412" s="141"/>
      <c r="HKH412" s="141"/>
      <c r="HKI412" s="141"/>
      <c r="HKJ412" s="141"/>
      <c r="HKK412" s="141"/>
      <c r="HKL412" s="141"/>
      <c r="HKM412" s="141"/>
      <c r="HKN412" s="141"/>
      <c r="HKO412" s="141"/>
      <c r="HKP412" s="141"/>
      <c r="HKQ412" s="141"/>
      <c r="HKR412" s="141"/>
      <c r="HKS412" s="141"/>
      <c r="HKT412" s="141"/>
      <c r="HKU412" s="141"/>
      <c r="HKV412" s="141"/>
      <c r="HKW412" s="141"/>
      <c r="HKX412" s="141"/>
      <c r="HKY412" s="141"/>
      <c r="HKZ412" s="141"/>
      <c r="HLA412" s="141"/>
      <c r="HLB412" s="141"/>
      <c r="HLC412" s="141"/>
      <c r="HLD412" s="141"/>
      <c r="HLE412" s="141"/>
      <c r="HLF412" s="141"/>
      <c r="HLG412" s="141"/>
      <c r="HLH412" s="141"/>
      <c r="HLI412" s="141"/>
      <c r="HLJ412" s="141"/>
      <c r="HLK412" s="141"/>
      <c r="HLL412" s="141"/>
      <c r="HLM412" s="141"/>
      <c r="HLN412" s="141"/>
      <c r="HLO412" s="141"/>
      <c r="HLP412" s="141"/>
      <c r="HLQ412" s="141"/>
      <c r="HLR412" s="141"/>
      <c r="HLS412" s="141"/>
      <c r="HLT412" s="141"/>
      <c r="HLU412" s="141"/>
      <c r="HLV412" s="141"/>
      <c r="HLW412" s="141"/>
      <c r="HLX412" s="141"/>
      <c r="HLY412" s="141"/>
      <c r="HLZ412" s="141"/>
      <c r="HMA412" s="141"/>
      <c r="HMB412" s="141"/>
      <c r="HMC412" s="141"/>
      <c r="HMD412" s="141"/>
      <c r="HME412" s="141"/>
      <c r="HMF412" s="141"/>
      <c r="HMG412" s="141"/>
      <c r="HMH412" s="141"/>
      <c r="HMI412" s="141"/>
      <c r="HMJ412" s="141"/>
      <c r="HMK412" s="141"/>
      <c r="HML412" s="141"/>
      <c r="HMM412" s="141"/>
      <c r="HMN412" s="141"/>
      <c r="HMO412" s="141"/>
      <c r="HMP412" s="141"/>
      <c r="HMQ412" s="141"/>
      <c r="HMR412" s="141"/>
      <c r="HMS412" s="141"/>
      <c r="HMT412" s="141"/>
      <c r="HMU412" s="141"/>
      <c r="HMV412" s="141"/>
      <c r="HMW412" s="141"/>
      <c r="HMX412" s="141"/>
      <c r="HMY412" s="141"/>
      <c r="HMZ412" s="141"/>
      <c r="HNA412" s="141"/>
      <c r="HNB412" s="141"/>
      <c r="HNC412" s="141"/>
      <c r="HND412" s="141"/>
      <c r="HNE412" s="141"/>
      <c r="HNF412" s="141"/>
      <c r="HNG412" s="141"/>
      <c r="HNH412" s="141"/>
      <c r="HNI412" s="141"/>
      <c r="HNJ412" s="141"/>
      <c r="HNK412" s="141"/>
      <c r="HNL412" s="141"/>
      <c r="HNM412" s="141"/>
      <c r="HNN412" s="141"/>
      <c r="HNO412" s="141"/>
      <c r="HNP412" s="141"/>
      <c r="HNQ412" s="141"/>
      <c r="HNR412" s="141"/>
      <c r="HNS412" s="141"/>
      <c r="HNT412" s="141"/>
      <c r="HNU412" s="141"/>
      <c r="HNV412" s="141"/>
      <c r="HNW412" s="141"/>
      <c r="HNX412" s="141"/>
      <c r="HNY412" s="141"/>
      <c r="HNZ412" s="141"/>
      <c r="HOA412" s="141"/>
      <c r="HOB412" s="141"/>
      <c r="HOC412" s="141"/>
      <c r="HOD412" s="141"/>
      <c r="HOE412" s="141"/>
      <c r="HOF412" s="141"/>
      <c r="HOG412" s="141"/>
      <c r="HOH412" s="141"/>
      <c r="HOI412" s="141"/>
      <c r="HOJ412" s="141"/>
      <c r="HOK412" s="141"/>
      <c r="HOL412" s="141"/>
      <c r="HOM412" s="141"/>
      <c r="HON412" s="141"/>
      <c r="HOO412" s="141"/>
      <c r="HOP412" s="141"/>
      <c r="HOQ412" s="141"/>
      <c r="HOR412" s="141"/>
      <c r="HOS412" s="141"/>
      <c r="HOT412" s="141"/>
      <c r="HOU412" s="141"/>
      <c r="HOV412" s="141"/>
      <c r="HOW412" s="141"/>
      <c r="HOX412" s="141"/>
      <c r="HOY412" s="141"/>
      <c r="HOZ412" s="141"/>
      <c r="HPA412" s="141"/>
      <c r="HPB412" s="141"/>
      <c r="HPC412" s="141"/>
      <c r="HPD412" s="141"/>
      <c r="HPE412" s="141"/>
      <c r="HPF412" s="141"/>
      <c r="HPG412" s="141"/>
      <c r="HPH412" s="141"/>
      <c r="HPI412" s="141"/>
      <c r="HPJ412" s="141"/>
      <c r="HPK412" s="141"/>
      <c r="HPL412" s="141"/>
      <c r="HPM412" s="141"/>
      <c r="HPN412" s="141"/>
      <c r="HPO412" s="141"/>
      <c r="HPP412" s="141"/>
      <c r="HPQ412" s="141"/>
      <c r="HPR412" s="141"/>
      <c r="HPS412" s="141"/>
      <c r="HPT412" s="141"/>
      <c r="HPU412" s="141"/>
      <c r="HPV412" s="141"/>
      <c r="HPW412" s="141"/>
      <c r="HPX412" s="141"/>
      <c r="HPY412" s="141"/>
      <c r="HPZ412" s="141"/>
      <c r="HQA412" s="141"/>
      <c r="HQB412" s="141"/>
      <c r="HQC412" s="141"/>
      <c r="HQD412" s="141"/>
      <c r="HQE412" s="141"/>
      <c r="HQF412" s="141"/>
      <c r="HQG412" s="141"/>
      <c r="HQH412" s="141"/>
      <c r="HQI412" s="141"/>
      <c r="HQJ412" s="141"/>
      <c r="HQK412" s="141"/>
      <c r="HQL412" s="141"/>
      <c r="HQM412" s="141"/>
      <c r="HQN412" s="141"/>
      <c r="HQO412" s="141"/>
      <c r="HQP412" s="141"/>
      <c r="HQQ412" s="141"/>
      <c r="HQR412" s="141"/>
      <c r="HQS412" s="141"/>
      <c r="HQT412" s="141"/>
      <c r="HQU412" s="141"/>
      <c r="HQV412" s="141"/>
      <c r="HQW412" s="141"/>
      <c r="HQX412" s="141"/>
      <c r="HQY412" s="141"/>
      <c r="HQZ412" s="141"/>
      <c r="HRA412" s="141"/>
      <c r="HRB412" s="141"/>
      <c r="HRC412" s="141"/>
      <c r="HRD412" s="141"/>
      <c r="HRE412" s="141"/>
      <c r="HRF412" s="141"/>
      <c r="HRG412" s="141"/>
      <c r="HRH412" s="141"/>
      <c r="HRI412" s="141"/>
      <c r="HRJ412" s="141"/>
      <c r="HRK412" s="141"/>
      <c r="HRL412" s="141"/>
      <c r="HRM412" s="141"/>
      <c r="HRN412" s="141"/>
      <c r="HRO412" s="141"/>
      <c r="HRP412" s="141"/>
      <c r="HRQ412" s="141"/>
      <c r="HRR412" s="141"/>
      <c r="HRS412" s="141"/>
      <c r="HRT412" s="141"/>
      <c r="HRU412" s="141"/>
      <c r="HRV412" s="141"/>
      <c r="HRW412" s="141"/>
      <c r="HRX412" s="141"/>
      <c r="HRY412" s="141"/>
      <c r="HRZ412" s="141"/>
      <c r="HSA412" s="141"/>
      <c r="HSB412" s="141"/>
      <c r="HSC412" s="141"/>
      <c r="HSD412" s="141"/>
      <c r="HSE412" s="141"/>
      <c r="HSF412" s="141"/>
      <c r="HSG412" s="141"/>
      <c r="HSH412" s="141"/>
      <c r="HSI412" s="141"/>
      <c r="HSJ412" s="141"/>
      <c r="HSK412" s="141"/>
      <c r="HSL412" s="141"/>
      <c r="HSM412" s="141"/>
      <c r="HSN412" s="141"/>
      <c r="HSO412" s="141"/>
      <c r="HSP412" s="141"/>
      <c r="HSQ412" s="141"/>
      <c r="HSR412" s="141"/>
      <c r="HSS412" s="141"/>
      <c r="HST412" s="141"/>
      <c r="HSU412" s="141"/>
      <c r="HSV412" s="141"/>
      <c r="HSW412" s="141"/>
      <c r="HSX412" s="141"/>
      <c r="HSY412" s="141"/>
      <c r="HSZ412" s="141"/>
      <c r="HTA412" s="141"/>
      <c r="HTB412" s="141"/>
      <c r="HTC412" s="141"/>
      <c r="HTD412" s="141"/>
      <c r="HTE412" s="141"/>
      <c r="HTF412" s="141"/>
      <c r="HTG412" s="141"/>
      <c r="HTH412" s="141"/>
      <c r="HTI412" s="141"/>
      <c r="HTJ412" s="141"/>
      <c r="HTK412" s="141"/>
      <c r="HTL412" s="141"/>
      <c r="HTM412" s="141"/>
      <c r="HTN412" s="141"/>
      <c r="HTO412" s="141"/>
      <c r="HTP412" s="141"/>
      <c r="HTQ412" s="141"/>
      <c r="HTR412" s="141"/>
      <c r="HTS412" s="141"/>
      <c r="HTT412" s="141"/>
      <c r="HTU412" s="141"/>
      <c r="HTV412" s="141"/>
      <c r="HTW412" s="141"/>
      <c r="HTX412" s="141"/>
      <c r="HTY412" s="141"/>
      <c r="HTZ412" s="141"/>
      <c r="HUA412" s="141"/>
      <c r="HUB412" s="141"/>
      <c r="HUC412" s="141"/>
      <c r="HUD412" s="141"/>
      <c r="HUE412" s="141"/>
      <c r="HUF412" s="141"/>
      <c r="HUG412" s="141"/>
      <c r="HUH412" s="141"/>
      <c r="HUI412" s="141"/>
      <c r="HUJ412" s="141"/>
      <c r="HUK412" s="141"/>
      <c r="HUL412" s="141"/>
      <c r="HUM412" s="141"/>
      <c r="HUN412" s="141"/>
      <c r="HUO412" s="141"/>
      <c r="HUP412" s="141"/>
      <c r="HUQ412" s="141"/>
      <c r="HUR412" s="141"/>
      <c r="HUS412" s="141"/>
      <c r="HUT412" s="141"/>
      <c r="HUU412" s="141"/>
      <c r="HUV412" s="141"/>
      <c r="HUW412" s="141"/>
      <c r="HUX412" s="141"/>
      <c r="HUY412" s="141"/>
      <c r="HUZ412" s="141"/>
      <c r="HVA412" s="141"/>
      <c r="HVB412" s="141"/>
      <c r="HVC412" s="141"/>
      <c r="HVD412" s="141"/>
      <c r="HVE412" s="141"/>
      <c r="HVF412" s="141"/>
      <c r="HVG412" s="141"/>
      <c r="HVH412" s="141"/>
      <c r="HVI412" s="141"/>
      <c r="HVJ412" s="141"/>
      <c r="HVK412" s="141"/>
      <c r="HVL412" s="141"/>
      <c r="HVM412" s="141"/>
      <c r="HVN412" s="141"/>
      <c r="HVO412" s="141"/>
      <c r="HVP412" s="141"/>
      <c r="HVQ412" s="141"/>
      <c r="HVR412" s="141"/>
      <c r="HVS412" s="141"/>
      <c r="HVT412" s="141"/>
      <c r="HVU412" s="141"/>
      <c r="HVV412" s="141"/>
      <c r="HVW412" s="141"/>
      <c r="HVX412" s="141"/>
      <c r="HVY412" s="141"/>
      <c r="HVZ412" s="141"/>
      <c r="HWA412" s="141"/>
      <c r="HWB412" s="141"/>
      <c r="HWC412" s="141"/>
      <c r="HWD412" s="141"/>
      <c r="HWE412" s="141"/>
      <c r="HWF412" s="141"/>
      <c r="HWG412" s="141"/>
      <c r="HWH412" s="141"/>
      <c r="HWI412" s="141"/>
      <c r="HWJ412" s="141"/>
      <c r="HWK412" s="141"/>
      <c r="HWL412" s="141"/>
      <c r="HWM412" s="141"/>
      <c r="HWN412" s="141"/>
      <c r="HWO412" s="141"/>
      <c r="HWP412" s="141"/>
      <c r="HWQ412" s="141"/>
      <c r="HWR412" s="141"/>
      <c r="HWS412" s="141"/>
      <c r="HWT412" s="141"/>
      <c r="HWU412" s="141"/>
      <c r="HWV412" s="141"/>
      <c r="HWW412" s="141"/>
      <c r="HWX412" s="141"/>
      <c r="HWY412" s="141"/>
      <c r="HWZ412" s="141"/>
      <c r="HXA412" s="141"/>
      <c r="HXB412" s="141"/>
      <c r="HXC412" s="141"/>
      <c r="HXD412" s="141"/>
      <c r="HXE412" s="141"/>
      <c r="HXF412" s="141"/>
      <c r="HXG412" s="141"/>
      <c r="HXH412" s="141"/>
      <c r="HXI412" s="141"/>
      <c r="HXJ412" s="141"/>
      <c r="HXK412" s="141"/>
      <c r="HXL412" s="141"/>
      <c r="HXM412" s="141"/>
      <c r="HXN412" s="141"/>
      <c r="HXO412" s="141"/>
      <c r="HXP412" s="141"/>
      <c r="HXQ412" s="141"/>
      <c r="HXR412" s="141"/>
      <c r="HXS412" s="141"/>
      <c r="HXT412" s="141"/>
      <c r="HXU412" s="141"/>
      <c r="HXV412" s="141"/>
      <c r="HXW412" s="141"/>
      <c r="HXX412" s="141"/>
      <c r="HXY412" s="141"/>
      <c r="HXZ412" s="141"/>
      <c r="HYA412" s="141"/>
      <c r="HYB412" s="141"/>
      <c r="HYC412" s="141"/>
      <c r="HYD412" s="141"/>
      <c r="HYE412" s="141"/>
      <c r="HYF412" s="141"/>
      <c r="HYG412" s="141"/>
      <c r="HYH412" s="141"/>
      <c r="HYI412" s="141"/>
      <c r="HYJ412" s="141"/>
      <c r="HYK412" s="141"/>
      <c r="HYL412" s="141"/>
      <c r="HYM412" s="141"/>
      <c r="HYN412" s="141"/>
      <c r="HYO412" s="141"/>
      <c r="HYP412" s="141"/>
      <c r="HYQ412" s="141"/>
      <c r="HYR412" s="141"/>
      <c r="HYS412" s="141"/>
      <c r="HYT412" s="141"/>
      <c r="HYU412" s="141"/>
      <c r="HYV412" s="141"/>
      <c r="HYW412" s="141"/>
      <c r="HYX412" s="141"/>
      <c r="HYY412" s="141"/>
      <c r="HYZ412" s="141"/>
      <c r="HZA412" s="141"/>
      <c r="HZB412" s="141"/>
      <c r="HZC412" s="141"/>
      <c r="HZD412" s="141"/>
      <c r="HZE412" s="141"/>
      <c r="HZF412" s="141"/>
      <c r="HZG412" s="141"/>
      <c r="HZH412" s="141"/>
      <c r="HZI412" s="141"/>
      <c r="HZJ412" s="141"/>
      <c r="HZK412" s="141"/>
      <c r="HZL412" s="141"/>
      <c r="HZM412" s="141"/>
      <c r="HZN412" s="141"/>
      <c r="HZO412" s="141"/>
      <c r="HZP412" s="141"/>
      <c r="HZQ412" s="141"/>
      <c r="HZR412" s="141"/>
      <c r="HZS412" s="141"/>
      <c r="HZT412" s="141"/>
      <c r="HZU412" s="141"/>
      <c r="HZV412" s="141"/>
      <c r="HZW412" s="141"/>
      <c r="HZX412" s="141"/>
      <c r="HZY412" s="141"/>
      <c r="HZZ412" s="141"/>
      <c r="IAA412" s="141"/>
      <c r="IAB412" s="141"/>
      <c r="IAC412" s="141"/>
      <c r="IAD412" s="141"/>
      <c r="IAE412" s="141"/>
      <c r="IAF412" s="141"/>
      <c r="IAG412" s="141"/>
      <c r="IAH412" s="141"/>
      <c r="IAI412" s="141"/>
      <c r="IAJ412" s="141"/>
      <c r="IAK412" s="141"/>
      <c r="IAL412" s="141"/>
      <c r="IAM412" s="141"/>
      <c r="IAN412" s="141"/>
      <c r="IAO412" s="141"/>
      <c r="IAP412" s="141"/>
      <c r="IAQ412" s="141"/>
      <c r="IAR412" s="141"/>
      <c r="IAS412" s="141"/>
      <c r="IAT412" s="141"/>
      <c r="IAU412" s="141"/>
      <c r="IAV412" s="141"/>
      <c r="IAW412" s="141"/>
      <c r="IAX412" s="141"/>
      <c r="IAY412" s="141"/>
      <c r="IAZ412" s="141"/>
      <c r="IBA412" s="141"/>
      <c r="IBB412" s="141"/>
      <c r="IBC412" s="141"/>
      <c r="IBD412" s="141"/>
      <c r="IBE412" s="141"/>
      <c r="IBF412" s="141"/>
      <c r="IBG412" s="141"/>
      <c r="IBH412" s="141"/>
      <c r="IBI412" s="141"/>
      <c r="IBJ412" s="141"/>
      <c r="IBK412" s="141"/>
      <c r="IBL412" s="141"/>
      <c r="IBM412" s="141"/>
      <c r="IBN412" s="141"/>
      <c r="IBO412" s="141"/>
      <c r="IBP412" s="141"/>
      <c r="IBQ412" s="141"/>
      <c r="IBR412" s="141"/>
      <c r="IBS412" s="141"/>
      <c r="IBT412" s="141"/>
      <c r="IBU412" s="141"/>
      <c r="IBV412" s="141"/>
      <c r="IBW412" s="141"/>
      <c r="IBX412" s="141"/>
      <c r="IBY412" s="141"/>
      <c r="IBZ412" s="141"/>
      <c r="ICA412" s="141"/>
      <c r="ICB412" s="141"/>
      <c r="ICC412" s="141"/>
      <c r="ICD412" s="141"/>
      <c r="ICE412" s="141"/>
      <c r="ICF412" s="141"/>
      <c r="ICG412" s="141"/>
      <c r="ICH412" s="141"/>
      <c r="ICI412" s="141"/>
      <c r="ICJ412" s="141"/>
      <c r="ICK412" s="141"/>
      <c r="ICL412" s="141"/>
      <c r="ICM412" s="141"/>
      <c r="ICN412" s="141"/>
      <c r="ICO412" s="141"/>
      <c r="ICP412" s="141"/>
      <c r="ICQ412" s="141"/>
      <c r="ICR412" s="141"/>
      <c r="ICS412" s="141"/>
      <c r="ICT412" s="141"/>
      <c r="ICU412" s="141"/>
      <c r="ICV412" s="141"/>
      <c r="ICW412" s="141"/>
      <c r="ICX412" s="141"/>
      <c r="ICY412" s="141"/>
      <c r="ICZ412" s="141"/>
      <c r="IDA412" s="141"/>
      <c r="IDB412" s="141"/>
      <c r="IDC412" s="141"/>
      <c r="IDD412" s="141"/>
      <c r="IDE412" s="141"/>
      <c r="IDF412" s="141"/>
      <c r="IDG412" s="141"/>
      <c r="IDH412" s="141"/>
      <c r="IDI412" s="141"/>
      <c r="IDJ412" s="141"/>
      <c r="IDK412" s="141"/>
      <c r="IDL412" s="141"/>
      <c r="IDM412" s="141"/>
      <c r="IDN412" s="141"/>
      <c r="IDO412" s="141"/>
      <c r="IDP412" s="141"/>
      <c r="IDQ412" s="141"/>
      <c r="IDR412" s="141"/>
      <c r="IDS412" s="141"/>
      <c r="IDT412" s="141"/>
      <c r="IDU412" s="141"/>
      <c r="IDV412" s="141"/>
      <c r="IDW412" s="141"/>
      <c r="IDX412" s="141"/>
      <c r="IDY412" s="141"/>
      <c r="IDZ412" s="141"/>
      <c r="IEA412" s="141"/>
      <c r="IEB412" s="141"/>
      <c r="IEC412" s="141"/>
      <c r="IED412" s="141"/>
      <c r="IEE412" s="141"/>
      <c r="IEF412" s="141"/>
      <c r="IEG412" s="141"/>
      <c r="IEH412" s="141"/>
      <c r="IEI412" s="141"/>
      <c r="IEJ412" s="141"/>
      <c r="IEK412" s="141"/>
      <c r="IEL412" s="141"/>
      <c r="IEM412" s="141"/>
      <c r="IEN412" s="141"/>
      <c r="IEO412" s="141"/>
      <c r="IEP412" s="141"/>
      <c r="IEQ412" s="141"/>
      <c r="IER412" s="141"/>
      <c r="IES412" s="141"/>
      <c r="IET412" s="141"/>
      <c r="IEU412" s="141"/>
      <c r="IEV412" s="141"/>
      <c r="IEW412" s="141"/>
      <c r="IEX412" s="141"/>
      <c r="IEY412" s="141"/>
      <c r="IEZ412" s="141"/>
      <c r="IFA412" s="141"/>
      <c r="IFB412" s="141"/>
      <c r="IFC412" s="141"/>
      <c r="IFD412" s="141"/>
      <c r="IFE412" s="141"/>
      <c r="IFF412" s="141"/>
      <c r="IFG412" s="141"/>
      <c r="IFH412" s="141"/>
      <c r="IFI412" s="141"/>
      <c r="IFJ412" s="141"/>
      <c r="IFK412" s="141"/>
      <c r="IFL412" s="141"/>
      <c r="IFM412" s="141"/>
      <c r="IFN412" s="141"/>
      <c r="IFO412" s="141"/>
      <c r="IFP412" s="141"/>
      <c r="IFQ412" s="141"/>
      <c r="IFR412" s="141"/>
      <c r="IFS412" s="141"/>
      <c r="IFT412" s="141"/>
      <c r="IFU412" s="141"/>
      <c r="IFV412" s="141"/>
      <c r="IFW412" s="141"/>
      <c r="IFX412" s="141"/>
      <c r="IFY412" s="141"/>
      <c r="IFZ412" s="141"/>
      <c r="IGA412" s="141"/>
      <c r="IGB412" s="141"/>
      <c r="IGC412" s="141"/>
      <c r="IGD412" s="141"/>
      <c r="IGE412" s="141"/>
      <c r="IGF412" s="141"/>
      <c r="IGG412" s="141"/>
      <c r="IGH412" s="141"/>
      <c r="IGI412" s="141"/>
      <c r="IGJ412" s="141"/>
      <c r="IGK412" s="141"/>
      <c r="IGL412" s="141"/>
      <c r="IGM412" s="141"/>
      <c r="IGN412" s="141"/>
      <c r="IGO412" s="141"/>
      <c r="IGP412" s="141"/>
      <c r="IGQ412" s="141"/>
      <c r="IGR412" s="141"/>
      <c r="IGS412" s="141"/>
      <c r="IGT412" s="141"/>
      <c r="IGU412" s="141"/>
      <c r="IGV412" s="141"/>
      <c r="IGW412" s="141"/>
      <c r="IGX412" s="141"/>
      <c r="IGY412" s="141"/>
      <c r="IGZ412" s="141"/>
      <c r="IHA412" s="141"/>
      <c r="IHB412" s="141"/>
      <c r="IHC412" s="141"/>
      <c r="IHD412" s="141"/>
      <c r="IHE412" s="141"/>
      <c r="IHF412" s="141"/>
      <c r="IHG412" s="141"/>
      <c r="IHH412" s="141"/>
      <c r="IHI412" s="141"/>
      <c r="IHJ412" s="141"/>
      <c r="IHK412" s="141"/>
      <c r="IHL412" s="141"/>
      <c r="IHM412" s="141"/>
      <c r="IHN412" s="141"/>
      <c r="IHO412" s="141"/>
      <c r="IHP412" s="141"/>
      <c r="IHQ412" s="141"/>
      <c r="IHR412" s="141"/>
      <c r="IHS412" s="141"/>
      <c r="IHT412" s="141"/>
      <c r="IHU412" s="141"/>
      <c r="IHV412" s="141"/>
      <c r="IHW412" s="141"/>
      <c r="IHX412" s="141"/>
      <c r="IHY412" s="141"/>
      <c r="IHZ412" s="141"/>
      <c r="IIA412" s="141"/>
      <c r="IIB412" s="141"/>
      <c r="IIC412" s="141"/>
      <c r="IID412" s="141"/>
      <c r="IIE412" s="141"/>
      <c r="IIF412" s="141"/>
      <c r="IIG412" s="141"/>
      <c r="IIH412" s="141"/>
      <c r="III412" s="141"/>
      <c r="IIJ412" s="141"/>
      <c r="IIK412" s="141"/>
      <c r="IIL412" s="141"/>
      <c r="IIM412" s="141"/>
      <c r="IIN412" s="141"/>
      <c r="IIO412" s="141"/>
      <c r="IIP412" s="141"/>
      <c r="IIQ412" s="141"/>
      <c r="IIR412" s="141"/>
      <c r="IIS412" s="141"/>
      <c r="IIT412" s="141"/>
      <c r="IIU412" s="141"/>
      <c r="IIV412" s="141"/>
      <c r="IIW412" s="141"/>
      <c r="IIX412" s="141"/>
      <c r="IIY412" s="141"/>
      <c r="IIZ412" s="141"/>
      <c r="IJA412" s="141"/>
      <c r="IJB412" s="141"/>
      <c r="IJC412" s="141"/>
      <c r="IJD412" s="141"/>
      <c r="IJE412" s="141"/>
      <c r="IJF412" s="141"/>
      <c r="IJG412" s="141"/>
      <c r="IJH412" s="141"/>
      <c r="IJI412" s="141"/>
      <c r="IJJ412" s="141"/>
      <c r="IJK412" s="141"/>
      <c r="IJL412" s="141"/>
      <c r="IJM412" s="141"/>
      <c r="IJN412" s="141"/>
      <c r="IJO412" s="141"/>
      <c r="IJP412" s="141"/>
      <c r="IJQ412" s="141"/>
      <c r="IJR412" s="141"/>
      <c r="IJS412" s="141"/>
      <c r="IJT412" s="141"/>
      <c r="IJU412" s="141"/>
      <c r="IJV412" s="141"/>
      <c r="IJW412" s="141"/>
      <c r="IJX412" s="141"/>
      <c r="IJY412" s="141"/>
      <c r="IJZ412" s="141"/>
      <c r="IKA412" s="141"/>
      <c r="IKB412" s="141"/>
      <c r="IKC412" s="141"/>
      <c r="IKD412" s="141"/>
      <c r="IKE412" s="141"/>
      <c r="IKF412" s="141"/>
      <c r="IKG412" s="141"/>
      <c r="IKH412" s="141"/>
      <c r="IKI412" s="141"/>
      <c r="IKJ412" s="141"/>
      <c r="IKK412" s="141"/>
      <c r="IKL412" s="141"/>
      <c r="IKM412" s="141"/>
      <c r="IKN412" s="141"/>
      <c r="IKO412" s="141"/>
      <c r="IKP412" s="141"/>
      <c r="IKQ412" s="141"/>
      <c r="IKR412" s="141"/>
      <c r="IKS412" s="141"/>
      <c r="IKT412" s="141"/>
      <c r="IKU412" s="141"/>
      <c r="IKV412" s="141"/>
      <c r="IKW412" s="141"/>
      <c r="IKX412" s="141"/>
      <c r="IKY412" s="141"/>
      <c r="IKZ412" s="141"/>
      <c r="ILA412" s="141"/>
      <c r="ILB412" s="141"/>
      <c r="ILC412" s="141"/>
      <c r="ILD412" s="141"/>
      <c r="ILE412" s="141"/>
      <c r="ILF412" s="141"/>
      <c r="ILG412" s="141"/>
      <c r="ILH412" s="141"/>
      <c r="ILI412" s="141"/>
      <c r="ILJ412" s="141"/>
      <c r="ILK412" s="141"/>
      <c r="ILL412" s="141"/>
      <c r="ILM412" s="141"/>
      <c r="ILN412" s="141"/>
      <c r="ILO412" s="141"/>
      <c r="ILP412" s="141"/>
      <c r="ILQ412" s="141"/>
      <c r="ILR412" s="141"/>
      <c r="ILS412" s="141"/>
      <c r="ILT412" s="141"/>
      <c r="ILU412" s="141"/>
      <c r="ILV412" s="141"/>
      <c r="ILW412" s="141"/>
      <c r="ILX412" s="141"/>
      <c r="ILY412" s="141"/>
      <c r="ILZ412" s="141"/>
      <c r="IMA412" s="141"/>
      <c r="IMB412" s="141"/>
      <c r="IMC412" s="141"/>
      <c r="IMD412" s="141"/>
      <c r="IME412" s="141"/>
      <c r="IMF412" s="141"/>
      <c r="IMG412" s="141"/>
      <c r="IMH412" s="141"/>
      <c r="IMI412" s="141"/>
      <c r="IMJ412" s="141"/>
      <c r="IMK412" s="141"/>
      <c r="IML412" s="141"/>
      <c r="IMM412" s="141"/>
      <c r="IMN412" s="141"/>
      <c r="IMO412" s="141"/>
      <c r="IMP412" s="141"/>
      <c r="IMQ412" s="141"/>
      <c r="IMR412" s="141"/>
      <c r="IMS412" s="141"/>
      <c r="IMT412" s="141"/>
      <c r="IMU412" s="141"/>
      <c r="IMV412" s="141"/>
      <c r="IMW412" s="141"/>
      <c r="IMX412" s="141"/>
      <c r="IMY412" s="141"/>
      <c r="IMZ412" s="141"/>
      <c r="INA412" s="141"/>
      <c r="INB412" s="141"/>
      <c r="INC412" s="141"/>
      <c r="IND412" s="141"/>
      <c r="INE412" s="141"/>
      <c r="INF412" s="141"/>
      <c r="ING412" s="141"/>
      <c r="INH412" s="141"/>
      <c r="INI412" s="141"/>
      <c r="INJ412" s="141"/>
      <c r="INK412" s="141"/>
      <c r="INL412" s="141"/>
      <c r="INM412" s="141"/>
      <c r="INN412" s="141"/>
      <c r="INO412" s="141"/>
      <c r="INP412" s="141"/>
      <c r="INQ412" s="141"/>
      <c r="INR412" s="141"/>
      <c r="INS412" s="141"/>
      <c r="INT412" s="141"/>
      <c r="INU412" s="141"/>
      <c r="INV412" s="141"/>
      <c r="INW412" s="141"/>
      <c r="INX412" s="141"/>
      <c r="INY412" s="141"/>
      <c r="INZ412" s="141"/>
      <c r="IOA412" s="141"/>
      <c r="IOB412" s="141"/>
      <c r="IOC412" s="141"/>
      <c r="IOD412" s="141"/>
      <c r="IOE412" s="141"/>
      <c r="IOF412" s="141"/>
      <c r="IOG412" s="141"/>
      <c r="IOH412" s="141"/>
      <c r="IOI412" s="141"/>
      <c r="IOJ412" s="141"/>
      <c r="IOK412" s="141"/>
      <c r="IOL412" s="141"/>
      <c r="IOM412" s="141"/>
      <c r="ION412" s="141"/>
      <c r="IOO412" s="141"/>
      <c r="IOP412" s="141"/>
      <c r="IOQ412" s="141"/>
      <c r="IOR412" s="141"/>
      <c r="IOS412" s="141"/>
      <c r="IOT412" s="141"/>
      <c r="IOU412" s="141"/>
      <c r="IOV412" s="141"/>
      <c r="IOW412" s="141"/>
      <c r="IOX412" s="141"/>
      <c r="IOY412" s="141"/>
      <c r="IOZ412" s="141"/>
      <c r="IPA412" s="141"/>
      <c r="IPB412" s="141"/>
      <c r="IPC412" s="141"/>
      <c r="IPD412" s="141"/>
      <c r="IPE412" s="141"/>
      <c r="IPF412" s="141"/>
      <c r="IPG412" s="141"/>
      <c r="IPH412" s="141"/>
      <c r="IPI412" s="141"/>
      <c r="IPJ412" s="141"/>
      <c r="IPK412" s="141"/>
      <c r="IPL412" s="141"/>
      <c r="IPM412" s="141"/>
      <c r="IPN412" s="141"/>
      <c r="IPO412" s="141"/>
      <c r="IPP412" s="141"/>
      <c r="IPQ412" s="141"/>
      <c r="IPR412" s="141"/>
      <c r="IPS412" s="141"/>
      <c r="IPT412" s="141"/>
      <c r="IPU412" s="141"/>
      <c r="IPV412" s="141"/>
      <c r="IPW412" s="141"/>
      <c r="IPX412" s="141"/>
      <c r="IPY412" s="141"/>
      <c r="IPZ412" s="141"/>
      <c r="IQA412" s="141"/>
      <c r="IQB412" s="141"/>
      <c r="IQC412" s="141"/>
      <c r="IQD412" s="141"/>
      <c r="IQE412" s="141"/>
      <c r="IQF412" s="141"/>
      <c r="IQG412" s="141"/>
      <c r="IQH412" s="141"/>
      <c r="IQI412" s="141"/>
      <c r="IQJ412" s="141"/>
      <c r="IQK412" s="141"/>
      <c r="IQL412" s="141"/>
      <c r="IQM412" s="141"/>
      <c r="IQN412" s="141"/>
      <c r="IQO412" s="141"/>
      <c r="IQP412" s="141"/>
      <c r="IQQ412" s="141"/>
      <c r="IQR412" s="141"/>
      <c r="IQS412" s="141"/>
      <c r="IQT412" s="141"/>
      <c r="IQU412" s="141"/>
      <c r="IQV412" s="141"/>
      <c r="IQW412" s="141"/>
      <c r="IQX412" s="141"/>
      <c r="IQY412" s="141"/>
      <c r="IQZ412" s="141"/>
      <c r="IRA412" s="141"/>
      <c r="IRB412" s="141"/>
      <c r="IRC412" s="141"/>
      <c r="IRD412" s="141"/>
      <c r="IRE412" s="141"/>
      <c r="IRF412" s="141"/>
      <c r="IRG412" s="141"/>
      <c r="IRH412" s="141"/>
      <c r="IRI412" s="141"/>
      <c r="IRJ412" s="141"/>
      <c r="IRK412" s="141"/>
      <c r="IRL412" s="141"/>
      <c r="IRM412" s="141"/>
      <c r="IRN412" s="141"/>
      <c r="IRO412" s="141"/>
      <c r="IRP412" s="141"/>
      <c r="IRQ412" s="141"/>
      <c r="IRR412" s="141"/>
      <c r="IRS412" s="141"/>
      <c r="IRT412" s="141"/>
      <c r="IRU412" s="141"/>
      <c r="IRV412" s="141"/>
      <c r="IRW412" s="141"/>
      <c r="IRX412" s="141"/>
      <c r="IRY412" s="141"/>
      <c r="IRZ412" s="141"/>
      <c r="ISA412" s="141"/>
      <c r="ISB412" s="141"/>
      <c r="ISC412" s="141"/>
      <c r="ISD412" s="141"/>
      <c r="ISE412" s="141"/>
      <c r="ISF412" s="141"/>
      <c r="ISG412" s="141"/>
      <c r="ISH412" s="141"/>
      <c r="ISI412" s="141"/>
      <c r="ISJ412" s="141"/>
      <c r="ISK412" s="141"/>
      <c r="ISL412" s="141"/>
      <c r="ISM412" s="141"/>
      <c r="ISN412" s="141"/>
      <c r="ISO412" s="141"/>
      <c r="ISP412" s="141"/>
      <c r="ISQ412" s="141"/>
      <c r="ISR412" s="141"/>
      <c r="ISS412" s="141"/>
      <c r="IST412" s="141"/>
      <c r="ISU412" s="141"/>
      <c r="ISV412" s="141"/>
      <c r="ISW412" s="141"/>
      <c r="ISX412" s="141"/>
      <c r="ISY412" s="141"/>
      <c r="ISZ412" s="141"/>
      <c r="ITA412" s="141"/>
      <c r="ITB412" s="141"/>
      <c r="ITC412" s="141"/>
      <c r="ITD412" s="141"/>
      <c r="ITE412" s="141"/>
      <c r="ITF412" s="141"/>
      <c r="ITG412" s="141"/>
      <c r="ITH412" s="141"/>
      <c r="ITI412" s="141"/>
      <c r="ITJ412" s="141"/>
      <c r="ITK412" s="141"/>
      <c r="ITL412" s="141"/>
      <c r="ITM412" s="141"/>
      <c r="ITN412" s="141"/>
      <c r="ITO412" s="141"/>
      <c r="ITP412" s="141"/>
      <c r="ITQ412" s="141"/>
      <c r="ITR412" s="141"/>
      <c r="ITS412" s="141"/>
      <c r="ITT412" s="141"/>
      <c r="ITU412" s="141"/>
      <c r="ITV412" s="141"/>
      <c r="ITW412" s="141"/>
      <c r="ITX412" s="141"/>
      <c r="ITY412" s="141"/>
      <c r="ITZ412" s="141"/>
      <c r="IUA412" s="141"/>
      <c r="IUB412" s="141"/>
      <c r="IUC412" s="141"/>
      <c r="IUD412" s="141"/>
      <c r="IUE412" s="141"/>
      <c r="IUF412" s="141"/>
      <c r="IUG412" s="141"/>
      <c r="IUH412" s="141"/>
      <c r="IUI412" s="141"/>
      <c r="IUJ412" s="141"/>
      <c r="IUK412" s="141"/>
      <c r="IUL412" s="141"/>
      <c r="IUM412" s="141"/>
      <c r="IUN412" s="141"/>
      <c r="IUO412" s="141"/>
      <c r="IUP412" s="141"/>
      <c r="IUQ412" s="141"/>
      <c r="IUR412" s="141"/>
      <c r="IUS412" s="141"/>
      <c r="IUT412" s="141"/>
      <c r="IUU412" s="141"/>
      <c r="IUV412" s="141"/>
      <c r="IUW412" s="141"/>
      <c r="IUX412" s="141"/>
      <c r="IUY412" s="141"/>
      <c r="IUZ412" s="141"/>
      <c r="IVA412" s="141"/>
      <c r="IVB412" s="141"/>
      <c r="IVC412" s="141"/>
      <c r="IVD412" s="141"/>
      <c r="IVE412" s="141"/>
      <c r="IVF412" s="141"/>
      <c r="IVG412" s="141"/>
      <c r="IVH412" s="141"/>
      <c r="IVI412" s="141"/>
      <c r="IVJ412" s="141"/>
      <c r="IVK412" s="141"/>
      <c r="IVL412" s="141"/>
      <c r="IVM412" s="141"/>
      <c r="IVN412" s="141"/>
      <c r="IVO412" s="141"/>
      <c r="IVP412" s="141"/>
      <c r="IVQ412" s="141"/>
      <c r="IVR412" s="141"/>
      <c r="IVS412" s="141"/>
      <c r="IVT412" s="141"/>
      <c r="IVU412" s="141"/>
      <c r="IVV412" s="141"/>
      <c r="IVW412" s="141"/>
      <c r="IVX412" s="141"/>
      <c r="IVY412" s="141"/>
      <c r="IVZ412" s="141"/>
      <c r="IWA412" s="141"/>
      <c r="IWB412" s="141"/>
      <c r="IWC412" s="141"/>
      <c r="IWD412" s="141"/>
      <c r="IWE412" s="141"/>
      <c r="IWF412" s="141"/>
      <c r="IWG412" s="141"/>
      <c r="IWH412" s="141"/>
      <c r="IWI412" s="141"/>
      <c r="IWJ412" s="141"/>
      <c r="IWK412" s="141"/>
      <c r="IWL412" s="141"/>
      <c r="IWM412" s="141"/>
      <c r="IWN412" s="141"/>
      <c r="IWO412" s="141"/>
      <c r="IWP412" s="141"/>
      <c r="IWQ412" s="141"/>
      <c r="IWR412" s="141"/>
      <c r="IWS412" s="141"/>
      <c r="IWT412" s="141"/>
      <c r="IWU412" s="141"/>
      <c r="IWV412" s="141"/>
      <c r="IWW412" s="141"/>
      <c r="IWX412" s="141"/>
      <c r="IWY412" s="141"/>
      <c r="IWZ412" s="141"/>
      <c r="IXA412" s="141"/>
      <c r="IXB412" s="141"/>
      <c r="IXC412" s="141"/>
      <c r="IXD412" s="141"/>
      <c r="IXE412" s="141"/>
      <c r="IXF412" s="141"/>
      <c r="IXG412" s="141"/>
      <c r="IXH412" s="141"/>
      <c r="IXI412" s="141"/>
      <c r="IXJ412" s="141"/>
      <c r="IXK412" s="141"/>
      <c r="IXL412" s="141"/>
      <c r="IXM412" s="141"/>
      <c r="IXN412" s="141"/>
      <c r="IXO412" s="141"/>
      <c r="IXP412" s="141"/>
      <c r="IXQ412" s="141"/>
      <c r="IXR412" s="141"/>
      <c r="IXS412" s="141"/>
      <c r="IXT412" s="141"/>
      <c r="IXU412" s="141"/>
      <c r="IXV412" s="141"/>
      <c r="IXW412" s="141"/>
      <c r="IXX412" s="141"/>
      <c r="IXY412" s="141"/>
      <c r="IXZ412" s="141"/>
      <c r="IYA412" s="141"/>
      <c r="IYB412" s="141"/>
      <c r="IYC412" s="141"/>
      <c r="IYD412" s="141"/>
      <c r="IYE412" s="141"/>
      <c r="IYF412" s="141"/>
      <c r="IYG412" s="141"/>
      <c r="IYH412" s="141"/>
      <c r="IYI412" s="141"/>
      <c r="IYJ412" s="141"/>
      <c r="IYK412" s="141"/>
      <c r="IYL412" s="141"/>
      <c r="IYM412" s="141"/>
      <c r="IYN412" s="141"/>
      <c r="IYO412" s="141"/>
      <c r="IYP412" s="141"/>
      <c r="IYQ412" s="141"/>
      <c r="IYR412" s="141"/>
      <c r="IYS412" s="141"/>
      <c r="IYT412" s="141"/>
      <c r="IYU412" s="141"/>
      <c r="IYV412" s="141"/>
      <c r="IYW412" s="141"/>
      <c r="IYX412" s="141"/>
      <c r="IYY412" s="141"/>
      <c r="IYZ412" s="141"/>
      <c r="IZA412" s="141"/>
      <c r="IZB412" s="141"/>
      <c r="IZC412" s="141"/>
      <c r="IZD412" s="141"/>
      <c r="IZE412" s="141"/>
      <c r="IZF412" s="141"/>
      <c r="IZG412" s="141"/>
      <c r="IZH412" s="141"/>
      <c r="IZI412" s="141"/>
      <c r="IZJ412" s="141"/>
      <c r="IZK412" s="141"/>
      <c r="IZL412" s="141"/>
      <c r="IZM412" s="141"/>
      <c r="IZN412" s="141"/>
      <c r="IZO412" s="141"/>
      <c r="IZP412" s="141"/>
      <c r="IZQ412" s="141"/>
      <c r="IZR412" s="141"/>
      <c r="IZS412" s="141"/>
      <c r="IZT412" s="141"/>
      <c r="IZU412" s="141"/>
      <c r="IZV412" s="141"/>
      <c r="IZW412" s="141"/>
      <c r="IZX412" s="141"/>
      <c r="IZY412" s="141"/>
      <c r="IZZ412" s="141"/>
      <c r="JAA412" s="141"/>
      <c r="JAB412" s="141"/>
      <c r="JAC412" s="141"/>
      <c r="JAD412" s="141"/>
      <c r="JAE412" s="141"/>
      <c r="JAF412" s="141"/>
      <c r="JAG412" s="141"/>
      <c r="JAH412" s="141"/>
      <c r="JAI412" s="141"/>
      <c r="JAJ412" s="141"/>
      <c r="JAK412" s="141"/>
      <c r="JAL412" s="141"/>
      <c r="JAM412" s="141"/>
      <c r="JAN412" s="141"/>
      <c r="JAO412" s="141"/>
      <c r="JAP412" s="141"/>
      <c r="JAQ412" s="141"/>
      <c r="JAR412" s="141"/>
      <c r="JAS412" s="141"/>
      <c r="JAT412" s="141"/>
      <c r="JAU412" s="141"/>
      <c r="JAV412" s="141"/>
      <c r="JAW412" s="141"/>
      <c r="JAX412" s="141"/>
      <c r="JAY412" s="141"/>
      <c r="JAZ412" s="141"/>
      <c r="JBA412" s="141"/>
      <c r="JBB412" s="141"/>
      <c r="JBC412" s="141"/>
      <c r="JBD412" s="141"/>
      <c r="JBE412" s="141"/>
      <c r="JBF412" s="141"/>
      <c r="JBG412" s="141"/>
      <c r="JBH412" s="141"/>
      <c r="JBI412" s="141"/>
      <c r="JBJ412" s="141"/>
      <c r="JBK412" s="141"/>
      <c r="JBL412" s="141"/>
      <c r="JBM412" s="141"/>
      <c r="JBN412" s="141"/>
      <c r="JBO412" s="141"/>
      <c r="JBP412" s="141"/>
      <c r="JBQ412" s="141"/>
      <c r="JBR412" s="141"/>
      <c r="JBS412" s="141"/>
      <c r="JBT412" s="141"/>
      <c r="JBU412" s="141"/>
      <c r="JBV412" s="141"/>
      <c r="JBW412" s="141"/>
      <c r="JBX412" s="141"/>
      <c r="JBY412" s="141"/>
      <c r="JBZ412" s="141"/>
      <c r="JCA412" s="141"/>
      <c r="JCB412" s="141"/>
      <c r="JCC412" s="141"/>
      <c r="JCD412" s="141"/>
      <c r="JCE412" s="141"/>
      <c r="JCF412" s="141"/>
      <c r="JCG412" s="141"/>
      <c r="JCH412" s="141"/>
      <c r="JCI412" s="141"/>
      <c r="JCJ412" s="141"/>
      <c r="JCK412" s="141"/>
      <c r="JCL412" s="141"/>
      <c r="JCM412" s="141"/>
      <c r="JCN412" s="141"/>
      <c r="JCO412" s="141"/>
      <c r="JCP412" s="141"/>
      <c r="JCQ412" s="141"/>
      <c r="JCR412" s="141"/>
      <c r="JCS412" s="141"/>
      <c r="JCT412" s="141"/>
      <c r="JCU412" s="141"/>
      <c r="JCV412" s="141"/>
      <c r="JCW412" s="141"/>
      <c r="JCX412" s="141"/>
      <c r="JCY412" s="141"/>
      <c r="JCZ412" s="141"/>
      <c r="JDA412" s="141"/>
      <c r="JDB412" s="141"/>
      <c r="JDC412" s="141"/>
      <c r="JDD412" s="141"/>
      <c r="JDE412" s="141"/>
      <c r="JDF412" s="141"/>
      <c r="JDG412" s="141"/>
      <c r="JDH412" s="141"/>
      <c r="JDI412" s="141"/>
      <c r="JDJ412" s="141"/>
      <c r="JDK412" s="141"/>
      <c r="JDL412" s="141"/>
      <c r="JDM412" s="141"/>
      <c r="JDN412" s="141"/>
      <c r="JDO412" s="141"/>
      <c r="JDP412" s="141"/>
      <c r="JDQ412" s="141"/>
      <c r="JDR412" s="141"/>
      <c r="JDS412" s="141"/>
      <c r="JDT412" s="141"/>
      <c r="JDU412" s="141"/>
      <c r="JDV412" s="141"/>
      <c r="JDW412" s="141"/>
      <c r="JDX412" s="141"/>
      <c r="JDY412" s="141"/>
      <c r="JDZ412" s="141"/>
      <c r="JEA412" s="141"/>
      <c r="JEB412" s="141"/>
      <c r="JEC412" s="141"/>
      <c r="JED412" s="141"/>
      <c r="JEE412" s="141"/>
      <c r="JEF412" s="141"/>
      <c r="JEG412" s="141"/>
      <c r="JEH412" s="141"/>
      <c r="JEI412" s="141"/>
      <c r="JEJ412" s="141"/>
      <c r="JEK412" s="141"/>
      <c r="JEL412" s="141"/>
      <c r="JEM412" s="141"/>
      <c r="JEN412" s="141"/>
      <c r="JEO412" s="141"/>
      <c r="JEP412" s="141"/>
      <c r="JEQ412" s="141"/>
      <c r="JER412" s="141"/>
      <c r="JES412" s="141"/>
      <c r="JET412" s="141"/>
      <c r="JEU412" s="141"/>
      <c r="JEV412" s="141"/>
      <c r="JEW412" s="141"/>
      <c r="JEX412" s="141"/>
      <c r="JEY412" s="141"/>
      <c r="JEZ412" s="141"/>
      <c r="JFA412" s="141"/>
      <c r="JFB412" s="141"/>
      <c r="JFC412" s="141"/>
      <c r="JFD412" s="141"/>
      <c r="JFE412" s="141"/>
      <c r="JFF412" s="141"/>
      <c r="JFG412" s="141"/>
      <c r="JFH412" s="141"/>
      <c r="JFI412" s="141"/>
      <c r="JFJ412" s="141"/>
      <c r="JFK412" s="141"/>
      <c r="JFL412" s="141"/>
      <c r="JFM412" s="141"/>
      <c r="JFN412" s="141"/>
      <c r="JFO412" s="141"/>
      <c r="JFP412" s="141"/>
      <c r="JFQ412" s="141"/>
      <c r="JFR412" s="141"/>
      <c r="JFS412" s="141"/>
      <c r="JFT412" s="141"/>
      <c r="JFU412" s="141"/>
      <c r="JFV412" s="141"/>
      <c r="JFW412" s="141"/>
      <c r="JFX412" s="141"/>
      <c r="JFY412" s="141"/>
      <c r="JFZ412" s="141"/>
      <c r="JGA412" s="141"/>
      <c r="JGB412" s="141"/>
      <c r="JGC412" s="141"/>
      <c r="JGD412" s="141"/>
      <c r="JGE412" s="141"/>
      <c r="JGF412" s="141"/>
      <c r="JGG412" s="141"/>
      <c r="JGH412" s="141"/>
      <c r="JGI412" s="141"/>
      <c r="JGJ412" s="141"/>
      <c r="JGK412" s="141"/>
      <c r="JGL412" s="141"/>
      <c r="JGM412" s="141"/>
      <c r="JGN412" s="141"/>
      <c r="JGO412" s="141"/>
      <c r="JGP412" s="141"/>
      <c r="JGQ412" s="141"/>
      <c r="JGR412" s="141"/>
      <c r="JGS412" s="141"/>
      <c r="JGT412" s="141"/>
      <c r="JGU412" s="141"/>
      <c r="JGV412" s="141"/>
      <c r="JGW412" s="141"/>
      <c r="JGX412" s="141"/>
      <c r="JGY412" s="141"/>
      <c r="JGZ412" s="141"/>
      <c r="JHA412" s="141"/>
      <c r="JHB412" s="141"/>
      <c r="JHC412" s="141"/>
      <c r="JHD412" s="141"/>
      <c r="JHE412" s="141"/>
      <c r="JHF412" s="141"/>
      <c r="JHG412" s="141"/>
      <c r="JHH412" s="141"/>
      <c r="JHI412" s="141"/>
      <c r="JHJ412" s="141"/>
      <c r="JHK412" s="141"/>
      <c r="JHL412" s="141"/>
      <c r="JHM412" s="141"/>
      <c r="JHN412" s="141"/>
      <c r="JHO412" s="141"/>
      <c r="JHP412" s="141"/>
      <c r="JHQ412" s="141"/>
      <c r="JHR412" s="141"/>
      <c r="JHS412" s="141"/>
      <c r="JHT412" s="141"/>
      <c r="JHU412" s="141"/>
      <c r="JHV412" s="141"/>
      <c r="JHW412" s="141"/>
      <c r="JHX412" s="141"/>
      <c r="JHY412" s="141"/>
      <c r="JHZ412" s="141"/>
      <c r="JIA412" s="141"/>
      <c r="JIB412" s="141"/>
      <c r="JIC412" s="141"/>
      <c r="JID412" s="141"/>
      <c r="JIE412" s="141"/>
      <c r="JIF412" s="141"/>
      <c r="JIG412" s="141"/>
      <c r="JIH412" s="141"/>
      <c r="JII412" s="141"/>
      <c r="JIJ412" s="141"/>
      <c r="JIK412" s="141"/>
      <c r="JIL412" s="141"/>
      <c r="JIM412" s="141"/>
      <c r="JIN412" s="141"/>
      <c r="JIO412" s="141"/>
      <c r="JIP412" s="141"/>
      <c r="JIQ412" s="141"/>
      <c r="JIR412" s="141"/>
      <c r="JIS412" s="141"/>
      <c r="JIT412" s="141"/>
      <c r="JIU412" s="141"/>
      <c r="JIV412" s="141"/>
      <c r="JIW412" s="141"/>
      <c r="JIX412" s="141"/>
      <c r="JIY412" s="141"/>
      <c r="JIZ412" s="141"/>
      <c r="JJA412" s="141"/>
      <c r="JJB412" s="141"/>
      <c r="JJC412" s="141"/>
      <c r="JJD412" s="141"/>
      <c r="JJE412" s="141"/>
      <c r="JJF412" s="141"/>
      <c r="JJG412" s="141"/>
      <c r="JJH412" s="141"/>
      <c r="JJI412" s="141"/>
      <c r="JJJ412" s="141"/>
      <c r="JJK412" s="141"/>
      <c r="JJL412" s="141"/>
      <c r="JJM412" s="141"/>
      <c r="JJN412" s="141"/>
      <c r="JJO412" s="141"/>
      <c r="JJP412" s="141"/>
      <c r="JJQ412" s="141"/>
      <c r="JJR412" s="141"/>
      <c r="JJS412" s="141"/>
      <c r="JJT412" s="141"/>
      <c r="JJU412" s="141"/>
      <c r="JJV412" s="141"/>
      <c r="JJW412" s="141"/>
      <c r="JJX412" s="141"/>
      <c r="JJY412" s="141"/>
      <c r="JJZ412" s="141"/>
      <c r="JKA412" s="141"/>
      <c r="JKB412" s="141"/>
      <c r="JKC412" s="141"/>
      <c r="JKD412" s="141"/>
      <c r="JKE412" s="141"/>
      <c r="JKF412" s="141"/>
      <c r="JKG412" s="141"/>
      <c r="JKH412" s="141"/>
      <c r="JKI412" s="141"/>
      <c r="JKJ412" s="141"/>
      <c r="JKK412" s="141"/>
      <c r="JKL412" s="141"/>
      <c r="JKM412" s="141"/>
      <c r="JKN412" s="141"/>
      <c r="JKO412" s="141"/>
      <c r="JKP412" s="141"/>
      <c r="JKQ412" s="141"/>
      <c r="JKR412" s="141"/>
      <c r="JKS412" s="141"/>
      <c r="JKT412" s="141"/>
      <c r="JKU412" s="141"/>
      <c r="JKV412" s="141"/>
      <c r="JKW412" s="141"/>
      <c r="JKX412" s="141"/>
      <c r="JKY412" s="141"/>
      <c r="JKZ412" s="141"/>
      <c r="JLA412" s="141"/>
      <c r="JLB412" s="141"/>
      <c r="JLC412" s="141"/>
      <c r="JLD412" s="141"/>
      <c r="JLE412" s="141"/>
      <c r="JLF412" s="141"/>
      <c r="JLG412" s="141"/>
      <c r="JLH412" s="141"/>
      <c r="JLI412" s="141"/>
      <c r="JLJ412" s="141"/>
      <c r="JLK412" s="141"/>
      <c r="JLL412" s="141"/>
      <c r="JLM412" s="141"/>
      <c r="JLN412" s="141"/>
      <c r="JLO412" s="141"/>
      <c r="JLP412" s="141"/>
      <c r="JLQ412" s="141"/>
      <c r="JLR412" s="141"/>
      <c r="JLS412" s="141"/>
      <c r="JLT412" s="141"/>
      <c r="JLU412" s="141"/>
      <c r="JLV412" s="141"/>
      <c r="JLW412" s="141"/>
      <c r="JLX412" s="141"/>
      <c r="JLY412" s="141"/>
      <c r="JLZ412" s="141"/>
      <c r="JMA412" s="141"/>
      <c r="JMB412" s="141"/>
      <c r="JMC412" s="141"/>
      <c r="JMD412" s="141"/>
      <c r="JME412" s="141"/>
      <c r="JMF412" s="141"/>
      <c r="JMG412" s="141"/>
      <c r="JMH412" s="141"/>
      <c r="JMI412" s="141"/>
      <c r="JMJ412" s="141"/>
      <c r="JMK412" s="141"/>
      <c r="JML412" s="141"/>
      <c r="JMM412" s="141"/>
      <c r="JMN412" s="141"/>
      <c r="JMO412" s="141"/>
      <c r="JMP412" s="141"/>
      <c r="JMQ412" s="141"/>
      <c r="JMR412" s="141"/>
      <c r="JMS412" s="141"/>
      <c r="JMT412" s="141"/>
      <c r="JMU412" s="141"/>
      <c r="JMV412" s="141"/>
      <c r="JMW412" s="141"/>
      <c r="JMX412" s="141"/>
      <c r="JMY412" s="141"/>
      <c r="JMZ412" s="141"/>
      <c r="JNA412" s="141"/>
      <c r="JNB412" s="141"/>
      <c r="JNC412" s="141"/>
      <c r="JND412" s="141"/>
      <c r="JNE412" s="141"/>
      <c r="JNF412" s="141"/>
      <c r="JNG412" s="141"/>
      <c r="JNH412" s="141"/>
      <c r="JNI412" s="141"/>
      <c r="JNJ412" s="141"/>
      <c r="JNK412" s="141"/>
      <c r="JNL412" s="141"/>
      <c r="JNM412" s="141"/>
      <c r="JNN412" s="141"/>
      <c r="JNO412" s="141"/>
      <c r="JNP412" s="141"/>
      <c r="JNQ412" s="141"/>
      <c r="JNR412" s="141"/>
      <c r="JNS412" s="141"/>
      <c r="JNT412" s="141"/>
      <c r="JNU412" s="141"/>
      <c r="JNV412" s="141"/>
      <c r="JNW412" s="141"/>
      <c r="JNX412" s="141"/>
      <c r="JNY412" s="141"/>
      <c r="JNZ412" s="141"/>
      <c r="JOA412" s="141"/>
      <c r="JOB412" s="141"/>
      <c r="JOC412" s="141"/>
      <c r="JOD412" s="141"/>
      <c r="JOE412" s="141"/>
      <c r="JOF412" s="141"/>
      <c r="JOG412" s="141"/>
      <c r="JOH412" s="141"/>
      <c r="JOI412" s="141"/>
      <c r="JOJ412" s="141"/>
      <c r="JOK412" s="141"/>
      <c r="JOL412" s="141"/>
      <c r="JOM412" s="141"/>
      <c r="JON412" s="141"/>
      <c r="JOO412" s="141"/>
      <c r="JOP412" s="141"/>
      <c r="JOQ412" s="141"/>
      <c r="JOR412" s="141"/>
      <c r="JOS412" s="141"/>
      <c r="JOT412" s="141"/>
      <c r="JOU412" s="141"/>
      <c r="JOV412" s="141"/>
      <c r="JOW412" s="141"/>
      <c r="JOX412" s="141"/>
      <c r="JOY412" s="141"/>
      <c r="JOZ412" s="141"/>
      <c r="JPA412" s="141"/>
      <c r="JPB412" s="141"/>
      <c r="JPC412" s="141"/>
      <c r="JPD412" s="141"/>
      <c r="JPE412" s="141"/>
      <c r="JPF412" s="141"/>
      <c r="JPG412" s="141"/>
      <c r="JPH412" s="141"/>
      <c r="JPI412" s="141"/>
      <c r="JPJ412" s="141"/>
      <c r="JPK412" s="141"/>
      <c r="JPL412" s="141"/>
      <c r="JPM412" s="141"/>
      <c r="JPN412" s="141"/>
      <c r="JPO412" s="141"/>
      <c r="JPP412" s="141"/>
      <c r="JPQ412" s="141"/>
      <c r="JPR412" s="141"/>
      <c r="JPS412" s="141"/>
      <c r="JPT412" s="141"/>
      <c r="JPU412" s="141"/>
      <c r="JPV412" s="141"/>
      <c r="JPW412" s="141"/>
      <c r="JPX412" s="141"/>
      <c r="JPY412" s="141"/>
      <c r="JPZ412" s="141"/>
      <c r="JQA412" s="141"/>
      <c r="JQB412" s="141"/>
      <c r="JQC412" s="141"/>
      <c r="JQD412" s="141"/>
      <c r="JQE412" s="141"/>
      <c r="JQF412" s="141"/>
      <c r="JQG412" s="141"/>
      <c r="JQH412" s="141"/>
      <c r="JQI412" s="141"/>
      <c r="JQJ412" s="141"/>
      <c r="JQK412" s="141"/>
      <c r="JQL412" s="141"/>
      <c r="JQM412" s="141"/>
      <c r="JQN412" s="141"/>
      <c r="JQO412" s="141"/>
      <c r="JQP412" s="141"/>
      <c r="JQQ412" s="141"/>
      <c r="JQR412" s="141"/>
      <c r="JQS412" s="141"/>
      <c r="JQT412" s="141"/>
      <c r="JQU412" s="141"/>
      <c r="JQV412" s="141"/>
      <c r="JQW412" s="141"/>
      <c r="JQX412" s="141"/>
      <c r="JQY412" s="141"/>
      <c r="JQZ412" s="141"/>
      <c r="JRA412" s="141"/>
      <c r="JRB412" s="141"/>
      <c r="JRC412" s="141"/>
      <c r="JRD412" s="141"/>
      <c r="JRE412" s="141"/>
      <c r="JRF412" s="141"/>
      <c r="JRG412" s="141"/>
      <c r="JRH412" s="141"/>
      <c r="JRI412" s="141"/>
      <c r="JRJ412" s="141"/>
      <c r="JRK412" s="141"/>
      <c r="JRL412" s="141"/>
      <c r="JRM412" s="141"/>
      <c r="JRN412" s="141"/>
      <c r="JRO412" s="141"/>
      <c r="JRP412" s="141"/>
      <c r="JRQ412" s="141"/>
      <c r="JRR412" s="141"/>
      <c r="JRS412" s="141"/>
      <c r="JRT412" s="141"/>
      <c r="JRU412" s="141"/>
      <c r="JRV412" s="141"/>
      <c r="JRW412" s="141"/>
      <c r="JRX412" s="141"/>
      <c r="JRY412" s="141"/>
      <c r="JRZ412" s="141"/>
      <c r="JSA412" s="141"/>
      <c r="JSB412" s="141"/>
      <c r="JSC412" s="141"/>
      <c r="JSD412" s="141"/>
      <c r="JSE412" s="141"/>
      <c r="JSF412" s="141"/>
      <c r="JSG412" s="141"/>
      <c r="JSH412" s="141"/>
      <c r="JSI412" s="141"/>
      <c r="JSJ412" s="141"/>
      <c r="JSK412" s="141"/>
      <c r="JSL412" s="141"/>
      <c r="JSM412" s="141"/>
      <c r="JSN412" s="141"/>
      <c r="JSO412" s="141"/>
      <c r="JSP412" s="141"/>
      <c r="JSQ412" s="141"/>
      <c r="JSR412" s="141"/>
      <c r="JSS412" s="141"/>
      <c r="JST412" s="141"/>
      <c r="JSU412" s="141"/>
      <c r="JSV412" s="141"/>
      <c r="JSW412" s="141"/>
      <c r="JSX412" s="141"/>
      <c r="JSY412" s="141"/>
      <c r="JSZ412" s="141"/>
      <c r="JTA412" s="141"/>
      <c r="JTB412" s="141"/>
      <c r="JTC412" s="141"/>
      <c r="JTD412" s="141"/>
      <c r="JTE412" s="141"/>
      <c r="JTF412" s="141"/>
      <c r="JTG412" s="141"/>
      <c r="JTH412" s="141"/>
      <c r="JTI412" s="141"/>
      <c r="JTJ412" s="141"/>
      <c r="JTK412" s="141"/>
      <c r="JTL412" s="141"/>
      <c r="JTM412" s="141"/>
      <c r="JTN412" s="141"/>
      <c r="JTO412" s="141"/>
      <c r="JTP412" s="141"/>
      <c r="JTQ412" s="141"/>
      <c r="JTR412" s="141"/>
      <c r="JTS412" s="141"/>
      <c r="JTT412" s="141"/>
      <c r="JTU412" s="141"/>
      <c r="JTV412" s="141"/>
      <c r="JTW412" s="141"/>
      <c r="JTX412" s="141"/>
      <c r="JTY412" s="141"/>
      <c r="JTZ412" s="141"/>
      <c r="JUA412" s="141"/>
      <c r="JUB412" s="141"/>
      <c r="JUC412" s="141"/>
      <c r="JUD412" s="141"/>
      <c r="JUE412" s="141"/>
      <c r="JUF412" s="141"/>
      <c r="JUG412" s="141"/>
      <c r="JUH412" s="141"/>
      <c r="JUI412" s="141"/>
      <c r="JUJ412" s="141"/>
      <c r="JUK412" s="141"/>
      <c r="JUL412" s="141"/>
      <c r="JUM412" s="141"/>
      <c r="JUN412" s="141"/>
      <c r="JUO412" s="141"/>
      <c r="JUP412" s="141"/>
      <c r="JUQ412" s="141"/>
      <c r="JUR412" s="141"/>
      <c r="JUS412" s="141"/>
      <c r="JUT412" s="141"/>
      <c r="JUU412" s="141"/>
      <c r="JUV412" s="141"/>
      <c r="JUW412" s="141"/>
      <c r="JUX412" s="141"/>
      <c r="JUY412" s="141"/>
      <c r="JUZ412" s="141"/>
      <c r="JVA412" s="141"/>
      <c r="JVB412" s="141"/>
      <c r="JVC412" s="141"/>
      <c r="JVD412" s="141"/>
      <c r="JVE412" s="141"/>
      <c r="JVF412" s="141"/>
      <c r="JVG412" s="141"/>
      <c r="JVH412" s="141"/>
      <c r="JVI412" s="141"/>
      <c r="JVJ412" s="141"/>
      <c r="JVK412" s="141"/>
      <c r="JVL412" s="141"/>
      <c r="JVM412" s="141"/>
      <c r="JVN412" s="141"/>
      <c r="JVO412" s="141"/>
      <c r="JVP412" s="141"/>
      <c r="JVQ412" s="141"/>
      <c r="JVR412" s="141"/>
      <c r="JVS412" s="141"/>
      <c r="JVT412" s="141"/>
      <c r="JVU412" s="141"/>
      <c r="JVV412" s="141"/>
      <c r="JVW412" s="141"/>
      <c r="JVX412" s="141"/>
      <c r="JVY412" s="141"/>
      <c r="JVZ412" s="141"/>
      <c r="JWA412" s="141"/>
      <c r="JWB412" s="141"/>
      <c r="JWC412" s="141"/>
      <c r="JWD412" s="141"/>
      <c r="JWE412" s="141"/>
      <c r="JWF412" s="141"/>
      <c r="JWG412" s="141"/>
      <c r="JWH412" s="141"/>
      <c r="JWI412" s="141"/>
      <c r="JWJ412" s="141"/>
      <c r="JWK412" s="141"/>
      <c r="JWL412" s="141"/>
      <c r="JWM412" s="141"/>
      <c r="JWN412" s="141"/>
      <c r="JWO412" s="141"/>
      <c r="JWP412" s="141"/>
      <c r="JWQ412" s="141"/>
      <c r="JWR412" s="141"/>
      <c r="JWS412" s="141"/>
      <c r="JWT412" s="141"/>
      <c r="JWU412" s="141"/>
      <c r="JWV412" s="141"/>
      <c r="JWW412" s="141"/>
      <c r="JWX412" s="141"/>
      <c r="JWY412" s="141"/>
      <c r="JWZ412" s="141"/>
      <c r="JXA412" s="141"/>
      <c r="JXB412" s="141"/>
      <c r="JXC412" s="141"/>
      <c r="JXD412" s="141"/>
      <c r="JXE412" s="141"/>
      <c r="JXF412" s="141"/>
      <c r="JXG412" s="141"/>
      <c r="JXH412" s="141"/>
      <c r="JXI412" s="141"/>
      <c r="JXJ412" s="141"/>
      <c r="JXK412" s="141"/>
      <c r="JXL412" s="141"/>
      <c r="JXM412" s="141"/>
      <c r="JXN412" s="141"/>
      <c r="JXO412" s="141"/>
      <c r="JXP412" s="141"/>
      <c r="JXQ412" s="141"/>
      <c r="JXR412" s="141"/>
      <c r="JXS412" s="141"/>
      <c r="JXT412" s="141"/>
      <c r="JXU412" s="141"/>
      <c r="JXV412" s="141"/>
      <c r="JXW412" s="141"/>
      <c r="JXX412" s="141"/>
      <c r="JXY412" s="141"/>
      <c r="JXZ412" s="141"/>
      <c r="JYA412" s="141"/>
      <c r="JYB412" s="141"/>
      <c r="JYC412" s="141"/>
      <c r="JYD412" s="141"/>
      <c r="JYE412" s="141"/>
      <c r="JYF412" s="141"/>
      <c r="JYG412" s="141"/>
      <c r="JYH412" s="141"/>
      <c r="JYI412" s="141"/>
      <c r="JYJ412" s="141"/>
      <c r="JYK412" s="141"/>
      <c r="JYL412" s="141"/>
      <c r="JYM412" s="141"/>
      <c r="JYN412" s="141"/>
      <c r="JYO412" s="141"/>
      <c r="JYP412" s="141"/>
      <c r="JYQ412" s="141"/>
      <c r="JYR412" s="141"/>
      <c r="JYS412" s="141"/>
      <c r="JYT412" s="141"/>
      <c r="JYU412" s="141"/>
      <c r="JYV412" s="141"/>
      <c r="JYW412" s="141"/>
      <c r="JYX412" s="141"/>
      <c r="JYY412" s="141"/>
      <c r="JYZ412" s="141"/>
      <c r="JZA412" s="141"/>
      <c r="JZB412" s="141"/>
      <c r="JZC412" s="141"/>
      <c r="JZD412" s="141"/>
      <c r="JZE412" s="141"/>
      <c r="JZF412" s="141"/>
      <c r="JZG412" s="141"/>
      <c r="JZH412" s="141"/>
      <c r="JZI412" s="141"/>
      <c r="JZJ412" s="141"/>
      <c r="JZK412" s="141"/>
      <c r="JZL412" s="141"/>
      <c r="JZM412" s="141"/>
      <c r="JZN412" s="141"/>
      <c r="JZO412" s="141"/>
      <c r="JZP412" s="141"/>
      <c r="JZQ412" s="141"/>
      <c r="JZR412" s="141"/>
      <c r="JZS412" s="141"/>
      <c r="JZT412" s="141"/>
      <c r="JZU412" s="141"/>
      <c r="JZV412" s="141"/>
      <c r="JZW412" s="141"/>
      <c r="JZX412" s="141"/>
      <c r="JZY412" s="141"/>
      <c r="JZZ412" s="141"/>
      <c r="KAA412" s="141"/>
      <c r="KAB412" s="141"/>
      <c r="KAC412" s="141"/>
      <c r="KAD412" s="141"/>
      <c r="KAE412" s="141"/>
      <c r="KAF412" s="141"/>
      <c r="KAG412" s="141"/>
      <c r="KAH412" s="141"/>
      <c r="KAI412" s="141"/>
      <c r="KAJ412" s="141"/>
      <c r="KAK412" s="141"/>
      <c r="KAL412" s="141"/>
      <c r="KAM412" s="141"/>
      <c r="KAN412" s="141"/>
      <c r="KAO412" s="141"/>
      <c r="KAP412" s="141"/>
      <c r="KAQ412" s="141"/>
      <c r="KAR412" s="141"/>
      <c r="KAS412" s="141"/>
      <c r="KAT412" s="141"/>
      <c r="KAU412" s="141"/>
      <c r="KAV412" s="141"/>
      <c r="KAW412" s="141"/>
      <c r="KAX412" s="141"/>
      <c r="KAY412" s="141"/>
      <c r="KAZ412" s="141"/>
      <c r="KBA412" s="141"/>
      <c r="KBB412" s="141"/>
      <c r="KBC412" s="141"/>
      <c r="KBD412" s="141"/>
      <c r="KBE412" s="141"/>
      <c r="KBF412" s="141"/>
      <c r="KBG412" s="141"/>
      <c r="KBH412" s="141"/>
      <c r="KBI412" s="141"/>
      <c r="KBJ412" s="141"/>
      <c r="KBK412" s="141"/>
      <c r="KBL412" s="141"/>
      <c r="KBM412" s="141"/>
      <c r="KBN412" s="141"/>
      <c r="KBO412" s="141"/>
      <c r="KBP412" s="141"/>
      <c r="KBQ412" s="141"/>
      <c r="KBR412" s="141"/>
      <c r="KBS412" s="141"/>
      <c r="KBT412" s="141"/>
      <c r="KBU412" s="141"/>
      <c r="KBV412" s="141"/>
      <c r="KBW412" s="141"/>
      <c r="KBX412" s="141"/>
      <c r="KBY412" s="141"/>
      <c r="KBZ412" s="141"/>
      <c r="KCA412" s="141"/>
      <c r="KCB412" s="141"/>
      <c r="KCC412" s="141"/>
      <c r="KCD412" s="141"/>
      <c r="KCE412" s="141"/>
      <c r="KCF412" s="141"/>
      <c r="KCG412" s="141"/>
      <c r="KCH412" s="141"/>
      <c r="KCI412" s="141"/>
      <c r="KCJ412" s="141"/>
      <c r="KCK412" s="141"/>
      <c r="KCL412" s="141"/>
      <c r="KCM412" s="141"/>
      <c r="KCN412" s="141"/>
      <c r="KCO412" s="141"/>
      <c r="KCP412" s="141"/>
      <c r="KCQ412" s="141"/>
      <c r="KCR412" s="141"/>
      <c r="KCS412" s="141"/>
      <c r="KCT412" s="141"/>
      <c r="KCU412" s="141"/>
      <c r="KCV412" s="141"/>
      <c r="KCW412" s="141"/>
      <c r="KCX412" s="141"/>
      <c r="KCY412" s="141"/>
      <c r="KCZ412" s="141"/>
      <c r="KDA412" s="141"/>
      <c r="KDB412" s="141"/>
      <c r="KDC412" s="141"/>
      <c r="KDD412" s="141"/>
      <c r="KDE412" s="141"/>
      <c r="KDF412" s="141"/>
      <c r="KDG412" s="141"/>
      <c r="KDH412" s="141"/>
      <c r="KDI412" s="141"/>
      <c r="KDJ412" s="141"/>
      <c r="KDK412" s="141"/>
      <c r="KDL412" s="141"/>
      <c r="KDM412" s="141"/>
      <c r="KDN412" s="141"/>
      <c r="KDO412" s="141"/>
      <c r="KDP412" s="141"/>
      <c r="KDQ412" s="141"/>
      <c r="KDR412" s="141"/>
      <c r="KDS412" s="141"/>
      <c r="KDT412" s="141"/>
      <c r="KDU412" s="141"/>
      <c r="KDV412" s="141"/>
      <c r="KDW412" s="141"/>
      <c r="KDX412" s="141"/>
      <c r="KDY412" s="141"/>
      <c r="KDZ412" s="141"/>
      <c r="KEA412" s="141"/>
      <c r="KEB412" s="141"/>
      <c r="KEC412" s="141"/>
      <c r="KED412" s="141"/>
      <c r="KEE412" s="141"/>
      <c r="KEF412" s="141"/>
      <c r="KEG412" s="141"/>
      <c r="KEH412" s="141"/>
      <c r="KEI412" s="141"/>
      <c r="KEJ412" s="141"/>
      <c r="KEK412" s="141"/>
      <c r="KEL412" s="141"/>
      <c r="KEM412" s="141"/>
      <c r="KEN412" s="141"/>
      <c r="KEO412" s="141"/>
      <c r="KEP412" s="141"/>
      <c r="KEQ412" s="141"/>
      <c r="KER412" s="141"/>
      <c r="KES412" s="141"/>
      <c r="KET412" s="141"/>
      <c r="KEU412" s="141"/>
      <c r="KEV412" s="141"/>
      <c r="KEW412" s="141"/>
      <c r="KEX412" s="141"/>
      <c r="KEY412" s="141"/>
      <c r="KEZ412" s="141"/>
      <c r="KFA412" s="141"/>
      <c r="KFB412" s="141"/>
      <c r="KFC412" s="141"/>
      <c r="KFD412" s="141"/>
      <c r="KFE412" s="141"/>
      <c r="KFF412" s="141"/>
      <c r="KFG412" s="141"/>
      <c r="KFH412" s="141"/>
      <c r="KFI412" s="141"/>
      <c r="KFJ412" s="141"/>
      <c r="KFK412" s="141"/>
      <c r="KFL412" s="141"/>
      <c r="KFM412" s="141"/>
      <c r="KFN412" s="141"/>
      <c r="KFO412" s="141"/>
      <c r="KFP412" s="141"/>
      <c r="KFQ412" s="141"/>
      <c r="KFR412" s="141"/>
      <c r="KFS412" s="141"/>
      <c r="KFT412" s="141"/>
      <c r="KFU412" s="141"/>
      <c r="KFV412" s="141"/>
      <c r="KFW412" s="141"/>
      <c r="KFX412" s="141"/>
      <c r="KFY412" s="141"/>
      <c r="KFZ412" s="141"/>
      <c r="KGA412" s="141"/>
      <c r="KGB412" s="141"/>
      <c r="KGC412" s="141"/>
      <c r="KGD412" s="141"/>
      <c r="KGE412" s="141"/>
      <c r="KGF412" s="141"/>
      <c r="KGG412" s="141"/>
      <c r="KGH412" s="141"/>
      <c r="KGI412" s="141"/>
      <c r="KGJ412" s="141"/>
      <c r="KGK412" s="141"/>
      <c r="KGL412" s="141"/>
      <c r="KGM412" s="141"/>
      <c r="KGN412" s="141"/>
      <c r="KGO412" s="141"/>
      <c r="KGP412" s="141"/>
      <c r="KGQ412" s="141"/>
      <c r="KGR412" s="141"/>
      <c r="KGS412" s="141"/>
      <c r="KGT412" s="141"/>
      <c r="KGU412" s="141"/>
      <c r="KGV412" s="141"/>
      <c r="KGW412" s="141"/>
      <c r="KGX412" s="141"/>
      <c r="KGY412" s="141"/>
      <c r="KGZ412" s="141"/>
      <c r="KHA412" s="141"/>
      <c r="KHB412" s="141"/>
      <c r="KHC412" s="141"/>
      <c r="KHD412" s="141"/>
      <c r="KHE412" s="141"/>
      <c r="KHF412" s="141"/>
      <c r="KHG412" s="141"/>
      <c r="KHH412" s="141"/>
      <c r="KHI412" s="141"/>
      <c r="KHJ412" s="141"/>
      <c r="KHK412" s="141"/>
      <c r="KHL412" s="141"/>
      <c r="KHM412" s="141"/>
      <c r="KHN412" s="141"/>
      <c r="KHO412" s="141"/>
      <c r="KHP412" s="141"/>
      <c r="KHQ412" s="141"/>
      <c r="KHR412" s="141"/>
      <c r="KHS412" s="141"/>
      <c r="KHT412" s="141"/>
      <c r="KHU412" s="141"/>
      <c r="KHV412" s="141"/>
      <c r="KHW412" s="141"/>
      <c r="KHX412" s="141"/>
      <c r="KHY412" s="141"/>
      <c r="KHZ412" s="141"/>
      <c r="KIA412" s="141"/>
      <c r="KIB412" s="141"/>
      <c r="KIC412" s="141"/>
      <c r="KID412" s="141"/>
      <c r="KIE412" s="141"/>
      <c r="KIF412" s="141"/>
      <c r="KIG412" s="141"/>
      <c r="KIH412" s="141"/>
      <c r="KII412" s="141"/>
      <c r="KIJ412" s="141"/>
      <c r="KIK412" s="141"/>
      <c r="KIL412" s="141"/>
      <c r="KIM412" s="141"/>
      <c r="KIN412" s="141"/>
      <c r="KIO412" s="141"/>
      <c r="KIP412" s="141"/>
      <c r="KIQ412" s="141"/>
      <c r="KIR412" s="141"/>
      <c r="KIS412" s="141"/>
      <c r="KIT412" s="141"/>
      <c r="KIU412" s="141"/>
      <c r="KIV412" s="141"/>
      <c r="KIW412" s="141"/>
      <c r="KIX412" s="141"/>
      <c r="KIY412" s="141"/>
      <c r="KIZ412" s="141"/>
      <c r="KJA412" s="141"/>
      <c r="KJB412" s="141"/>
      <c r="KJC412" s="141"/>
      <c r="KJD412" s="141"/>
      <c r="KJE412" s="141"/>
      <c r="KJF412" s="141"/>
      <c r="KJG412" s="141"/>
      <c r="KJH412" s="141"/>
      <c r="KJI412" s="141"/>
      <c r="KJJ412" s="141"/>
      <c r="KJK412" s="141"/>
      <c r="KJL412" s="141"/>
      <c r="KJM412" s="141"/>
      <c r="KJN412" s="141"/>
      <c r="KJO412" s="141"/>
      <c r="KJP412" s="141"/>
      <c r="KJQ412" s="141"/>
      <c r="KJR412" s="141"/>
      <c r="KJS412" s="141"/>
      <c r="KJT412" s="141"/>
      <c r="KJU412" s="141"/>
      <c r="KJV412" s="141"/>
      <c r="KJW412" s="141"/>
      <c r="KJX412" s="141"/>
      <c r="KJY412" s="141"/>
      <c r="KJZ412" s="141"/>
      <c r="KKA412" s="141"/>
      <c r="KKB412" s="141"/>
      <c r="KKC412" s="141"/>
      <c r="KKD412" s="141"/>
      <c r="KKE412" s="141"/>
      <c r="KKF412" s="141"/>
      <c r="KKG412" s="141"/>
      <c r="KKH412" s="141"/>
      <c r="KKI412" s="141"/>
      <c r="KKJ412" s="141"/>
      <c r="KKK412" s="141"/>
      <c r="KKL412" s="141"/>
      <c r="KKM412" s="141"/>
      <c r="KKN412" s="141"/>
      <c r="KKO412" s="141"/>
      <c r="KKP412" s="141"/>
      <c r="KKQ412" s="141"/>
      <c r="KKR412" s="141"/>
      <c r="KKS412" s="141"/>
      <c r="KKT412" s="141"/>
      <c r="KKU412" s="141"/>
      <c r="KKV412" s="141"/>
      <c r="KKW412" s="141"/>
      <c r="KKX412" s="141"/>
      <c r="KKY412" s="141"/>
      <c r="KKZ412" s="141"/>
      <c r="KLA412" s="141"/>
      <c r="KLB412" s="141"/>
      <c r="KLC412" s="141"/>
      <c r="KLD412" s="141"/>
      <c r="KLE412" s="141"/>
      <c r="KLF412" s="141"/>
      <c r="KLG412" s="141"/>
      <c r="KLH412" s="141"/>
      <c r="KLI412" s="141"/>
      <c r="KLJ412" s="141"/>
      <c r="KLK412" s="141"/>
      <c r="KLL412" s="141"/>
      <c r="KLM412" s="141"/>
      <c r="KLN412" s="141"/>
      <c r="KLO412" s="141"/>
      <c r="KLP412" s="141"/>
      <c r="KLQ412" s="141"/>
      <c r="KLR412" s="141"/>
      <c r="KLS412" s="141"/>
      <c r="KLT412" s="141"/>
      <c r="KLU412" s="141"/>
      <c r="KLV412" s="141"/>
      <c r="KLW412" s="141"/>
      <c r="KLX412" s="141"/>
      <c r="KLY412" s="141"/>
      <c r="KLZ412" s="141"/>
      <c r="KMA412" s="141"/>
      <c r="KMB412" s="141"/>
      <c r="KMC412" s="141"/>
      <c r="KMD412" s="141"/>
      <c r="KME412" s="141"/>
      <c r="KMF412" s="141"/>
      <c r="KMG412" s="141"/>
      <c r="KMH412" s="141"/>
      <c r="KMI412" s="141"/>
      <c r="KMJ412" s="141"/>
      <c r="KMK412" s="141"/>
      <c r="KML412" s="141"/>
      <c r="KMM412" s="141"/>
      <c r="KMN412" s="141"/>
      <c r="KMO412" s="141"/>
      <c r="KMP412" s="141"/>
      <c r="KMQ412" s="141"/>
      <c r="KMR412" s="141"/>
      <c r="KMS412" s="141"/>
      <c r="KMT412" s="141"/>
      <c r="KMU412" s="141"/>
      <c r="KMV412" s="141"/>
      <c r="KMW412" s="141"/>
      <c r="KMX412" s="141"/>
      <c r="KMY412" s="141"/>
      <c r="KMZ412" s="141"/>
      <c r="KNA412" s="141"/>
      <c r="KNB412" s="141"/>
      <c r="KNC412" s="141"/>
      <c r="KND412" s="141"/>
      <c r="KNE412" s="141"/>
      <c r="KNF412" s="141"/>
      <c r="KNG412" s="141"/>
      <c r="KNH412" s="141"/>
      <c r="KNI412" s="141"/>
      <c r="KNJ412" s="141"/>
      <c r="KNK412" s="141"/>
      <c r="KNL412" s="141"/>
      <c r="KNM412" s="141"/>
      <c r="KNN412" s="141"/>
      <c r="KNO412" s="141"/>
      <c r="KNP412" s="141"/>
      <c r="KNQ412" s="141"/>
      <c r="KNR412" s="141"/>
      <c r="KNS412" s="141"/>
      <c r="KNT412" s="141"/>
      <c r="KNU412" s="141"/>
      <c r="KNV412" s="141"/>
      <c r="KNW412" s="141"/>
      <c r="KNX412" s="141"/>
      <c r="KNY412" s="141"/>
      <c r="KNZ412" s="141"/>
      <c r="KOA412" s="141"/>
      <c r="KOB412" s="141"/>
      <c r="KOC412" s="141"/>
      <c r="KOD412" s="141"/>
      <c r="KOE412" s="141"/>
      <c r="KOF412" s="141"/>
      <c r="KOG412" s="141"/>
      <c r="KOH412" s="141"/>
      <c r="KOI412" s="141"/>
      <c r="KOJ412" s="141"/>
      <c r="KOK412" s="141"/>
      <c r="KOL412" s="141"/>
      <c r="KOM412" s="141"/>
      <c r="KON412" s="141"/>
      <c r="KOO412" s="141"/>
      <c r="KOP412" s="141"/>
      <c r="KOQ412" s="141"/>
      <c r="KOR412" s="141"/>
      <c r="KOS412" s="141"/>
      <c r="KOT412" s="141"/>
      <c r="KOU412" s="141"/>
      <c r="KOV412" s="141"/>
      <c r="KOW412" s="141"/>
      <c r="KOX412" s="141"/>
      <c r="KOY412" s="141"/>
      <c r="KOZ412" s="141"/>
      <c r="KPA412" s="141"/>
      <c r="KPB412" s="141"/>
      <c r="KPC412" s="141"/>
      <c r="KPD412" s="141"/>
      <c r="KPE412" s="141"/>
      <c r="KPF412" s="141"/>
      <c r="KPG412" s="141"/>
      <c r="KPH412" s="141"/>
      <c r="KPI412" s="141"/>
      <c r="KPJ412" s="141"/>
      <c r="KPK412" s="141"/>
      <c r="KPL412" s="141"/>
      <c r="KPM412" s="141"/>
      <c r="KPN412" s="141"/>
      <c r="KPO412" s="141"/>
      <c r="KPP412" s="141"/>
      <c r="KPQ412" s="141"/>
      <c r="KPR412" s="141"/>
      <c r="KPS412" s="141"/>
      <c r="KPT412" s="141"/>
      <c r="KPU412" s="141"/>
      <c r="KPV412" s="141"/>
      <c r="KPW412" s="141"/>
      <c r="KPX412" s="141"/>
      <c r="KPY412" s="141"/>
      <c r="KPZ412" s="141"/>
      <c r="KQA412" s="141"/>
      <c r="KQB412" s="141"/>
      <c r="KQC412" s="141"/>
      <c r="KQD412" s="141"/>
      <c r="KQE412" s="141"/>
      <c r="KQF412" s="141"/>
      <c r="KQG412" s="141"/>
      <c r="KQH412" s="141"/>
      <c r="KQI412" s="141"/>
      <c r="KQJ412" s="141"/>
      <c r="KQK412" s="141"/>
      <c r="KQL412" s="141"/>
      <c r="KQM412" s="141"/>
      <c r="KQN412" s="141"/>
      <c r="KQO412" s="141"/>
      <c r="KQP412" s="141"/>
      <c r="KQQ412" s="141"/>
      <c r="KQR412" s="141"/>
      <c r="KQS412" s="141"/>
      <c r="KQT412" s="141"/>
      <c r="KQU412" s="141"/>
      <c r="KQV412" s="141"/>
      <c r="KQW412" s="141"/>
      <c r="KQX412" s="141"/>
      <c r="KQY412" s="141"/>
      <c r="KQZ412" s="141"/>
      <c r="KRA412" s="141"/>
      <c r="KRB412" s="141"/>
      <c r="KRC412" s="141"/>
      <c r="KRD412" s="141"/>
      <c r="KRE412" s="141"/>
      <c r="KRF412" s="141"/>
      <c r="KRG412" s="141"/>
      <c r="KRH412" s="141"/>
      <c r="KRI412" s="141"/>
      <c r="KRJ412" s="141"/>
      <c r="KRK412" s="141"/>
      <c r="KRL412" s="141"/>
      <c r="KRM412" s="141"/>
      <c r="KRN412" s="141"/>
      <c r="KRO412" s="141"/>
      <c r="KRP412" s="141"/>
      <c r="KRQ412" s="141"/>
      <c r="KRR412" s="141"/>
      <c r="KRS412" s="141"/>
      <c r="KRT412" s="141"/>
      <c r="KRU412" s="141"/>
      <c r="KRV412" s="141"/>
      <c r="KRW412" s="141"/>
      <c r="KRX412" s="141"/>
      <c r="KRY412" s="141"/>
      <c r="KRZ412" s="141"/>
      <c r="KSA412" s="141"/>
      <c r="KSB412" s="141"/>
      <c r="KSC412" s="141"/>
      <c r="KSD412" s="141"/>
      <c r="KSE412" s="141"/>
      <c r="KSF412" s="141"/>
      <c r="KSG412" s="141"/>
      <c r="KSH412" s="141"/>
      <c r="KSI412" s="141"/>
      <c r="KSJ412" s="141"/>
      <c r="KSK412" s="141"/>
      <c r="KSL412" s="141"/>
      <c r="KSM412" s="141"/>
      <c r="KSN412" s="141"/>
      <c r="KSO412" s="141"/>
      <c r="KSP412" s="141"/>
      <c r="KSQ412" s="141"/>
      <c r="KSR412" s="141"/>
      <c r="KSS412" s="141"/>
      <c r="KST412" s="141"/>
      <c r="KSU412" s="141"/>
      <c r="KSV412" s="141"/>
      <c r="KSW412" s="141"/>
      <c r="KSX412" s="141"/>
      <c r="KSY412" s="141"/>
      <c r="KSZ412" s="141"/>
      <c r="KTA412" s="141"/>
      <c r="KTB412" s="141"/>
      <c r="KTC412" s="141"/>
      <c r="KTD412" s="141"/>
      <c r="KTE412" s="141"/>
      <c r="KTF412" s="141"/>
      <c r="KTG412" s="141"/>
      <c r="KTH412" s="141"/>
      <c r="KTI412" s="141"/>
      <c r="KTJ412" s="141"/>
      <c r="KTK412" s="141"/>
      <c r="KTL412" s="141"/>
      <c r="KTM412" s="141"/>
      <c r="KTN412" s="141"/>
      <c r="KTO412" s="141"/>
      <c r="KTP412" s="141"/>
      <c r="KTQ412" s="141"/>
      <c r="KTR412" s="141"/>
      <c r="KTS412" s="141"/>
      <c r="KTT412" s="141"/>
      <c r="KTU412" s="141"/>
      <c r="KTV412" s="141"/>
      <c r="KTW412" s="141"/>
      <c r="KTX412" s="141"/>
      <c r="KTY412" s="141"/>
      <c r="KTZ412" s="141"/>
      <c r="KUA412" s="141"/>
      <c r="KUB412" s="141"/>
      <c r="KUC412" s="141"/>
      <c r="KUD412" s="141"/>
      <c r="KUE412" s="141"/>
      <c r="KUF412" s="141"/>
      <c r="KUG412" s="141"/>
      <c r="KUH412" s="141"/>
      <c r="KUI412" s="141"/>
      <c r="KUJ412" s="141"/>
      <c r="KUK412" s="141"/>
      <c r="KUL412" s="141"/>
      <c r="KUM412" s="141"/>
      <c r="KUN412" s="141"/>
      <c r="KUO412" s="141"/>
      <c r="KUP412" s="141"/>
      <c r="KUQ412" s="141"/>
      <c r="KUR412" s="141"/>
      <c r="KUS412" s="141"/>
      <c r="KUT412" s="141"/>
      <c r="KUU412" s="141"/>
      <c r="KUV412" s="141"/>
      <c r="KUW412" s="141"/>
      <c r="KUX412" s="141"/>
      <c r="KUY412" s="141"/>
      <c r="KUZ412" s="141"/>
      <c r="KVA412" s="141"/>
      <c r="KVB412" s="141"/>
      <c r="KVC412" s="141"/>
      <c r="KVD412" s="141"/>
      <c r="KVE412" s="141"/>
      <c r="KVF412" s="141"/>
      <c r="KVG412" s="141"/>
      <c r="KVH412" s="141"/>
      <c r="KVI412" s="141"/>
      <c r="KVJ412" s="141"/>
      <c r="KVK412" s="141"/>
      <c r="KVL412" s="141"/>
      <c r="KVM412" s="141"/>
      <c r="KVN412" s="141"/>
      <c r="KVO412" s="141"/>
      <c r="KVP412" s="141"/>
      <c r="KVQ412" s="141"/>
      <c r="KVR412" s="141"/>
      <c r="KVS412" s="141"/>
      <c r="KVT412" s="141"/>
      <c r="KVU412" s="141"/>
      <c r="KVV412" s="141"/>
      <c r="KVW412" s="141"/>
      <c r="KVX412" s="141"/>
      <c r="KVY412" s="141"/>
      <c r="KVZ412" s="141"/>
      <c r="KWA412" s="141"/>
      <c r="KWB412" s="141"/>
      <c r="KWC412" s="141"/>
      <c r="KWD412" s="141"/>
      <c r="KWE412" s="141"/>
      <c r="KWF412" s="141"/>
      <c r="KWG412" s="141"/>
      <c r="KWH412" s="141"/>
      <c r="KWI412" s="141"/>
      <c r="KWJ412" s="141"/>
      <c r="KWK412" s="141"/>
      <c r="KWL412" s="141"/>
      <c r="KWM412" s="141"/>
      <c r="KWN412" s="141"/>
      <c r="KWO412" s="141"/>
      <c r="KWP412" s="141"/>
      <c r="KWQ412" s="141"/>
      <c r="KWR412" s="141"/>
      <c r="KWS412" s="141"/>
      <c r="KWT412" s="141"/>
      <c r="KWU412" s="141"/>
      <c r="KWV412" s="141"/>
      <c r="KWW412" s="141"/>
      <c r="KWX412" s="141"/>
      <c r="KWY412" s="141"/>
      <c r="KWZ412" s="141"/>
      <c r="KXA412" s="141"/>
      <c r="KXB412" s="141"/>
      <c r="KXC412" s="141"/>
      <c r="KXD412" s="141"/>
      <c r="KXE412" s="141"/>
      <c r="KXF412" s="141"/>
      <c r="KXG412" s="141"/>
      <c r="KXH412" s="141"/>
      <c r="KXI412" s="141"/>
      <c r="KXJ412" s="141"/>
      <c r="KXK412" s="141"/>
      <c r="KXL412" s="141"/>
      <c r="KXM412" s="141"/>
      <c r="KXN412" s="141"/>
      <c r="KXO412" s="141"/>
      <c r="KXP412" s="141"/>
      <c r="KXQ412" s="141"/>
      <c r="KXR412" s="141"/>
      <c r="KXS412" s="141"/>
      <c r="KXT412" s="141"/>
      <c r="KXU412" s="141"/>
      <c r="KXV412" s="141"/>
      <c r="KXW412" s="141"/>
      <c r="KXX412" s="141"/>
      <c r="KXY412" s="141"/>
      <c r="KXZ412" s="141"/>
      <c r="KYA412" s="141"/>
      <c r="KYB412" s="141"/>
      <c r="KYC412" s="141"/>
      <c r="KYD412" s="141"/>
      <c r="KYE412" s="141"/>
      <c r="KYF412" s="141"/>
      <c r="KYG412" s="141"/>
      <c r="KYH412" s="141"/>
      <c r="KYI412" s="141"/>
      <c r="KYJ412" s="141"/>
      <c r="KYK412" s="141"/>
      <c r="KYL412" s="141"/>
      <c r="KYM412" s="141"/>
      <c r="KYN412" s="141"/>
      <c r="KYO412" s="141"/>
      <c r="KYP412" s="141"/>
      <c r="KYQ412" s="141"/>
      <c r="KYR412" s="141"/>
      <c r="KYS412" s="141"/>
      <c r="KYT412" s="141"/>
      <c r="KYU412" s="141"/>
      <c r="KYV412" s="141"/>
      <c r="KYW412" s="141"/>
      <c r="KYX412" s="141"/>
      <c r="KYY412" s="141"/>
      <c r="KYZ412" s="141"/>
      <c r="KZA412" s="141"/>
      <c r="KZB412" s="141"/>
      <c r="KZC412" s="141"/>
      <c r="KZD412" s="141"/>
      <c r="KZE412" s="141"/>
      <c r="KZF412" s="141"/>
      <c r="KZG412" s="141"/>
      <c r="KZH412" s="141"/>
      <c r="KZI412" s="141"/>
      <c r="KZJ412" s="141"/>
      <c r="KZK412" s="141"/>
      <c r="KZL412" s="141"/>
      <c r="KZM412" s="141"/>
      <c r="KZN412" s="141"/>
      <c r="KZO412" s="141"/>
      <c r="KZP412" s="141"/>
      <c r="KZQ412" s="141"/>
      <c r="KZR412" s="141"/>
      <c r="KZS412" s="141"/>
      <c r="KZT412" s="141"/>
      <c r="KZU412" s="141"/>
      <c r="KZV412" s="141"/>
      <c r="KZW412" s="141"/>
      <c r="KZX412" s="141"/>
      <c r="KZY412" s="141"/>
      <c r="KZZ412" s="141"/>
      <c r="LAA412" s="141"/>
      <c r="LAB412" s="141"/>
      <c r="LAC412" s="141"/>
      <c r="LAD412" s="141"/>
      <c r="LAE412" s="141"/>
      <c r="LAF412" s="141"/>
      <c r="LAG412" s="141"/>
      <c r="LAH412" s="141"/>
      <c r="LAI412" s="141"/>
      <c r="LAJ412" s="141"/>
      <c r="LAK412" s="141"/>
      <c r="LAL412" s="141"/>
      <c r="LAM412" s="141"/>
      <c r="LAN412" s="141"/>
      <c r="LAO412" s="141"/>
      <c r="LAP412" s="141"/>
      <c r="LAQ412" s="141"/>
      <c r="LAR412" s="141"/>
      <c r="LAS412" s="141"/>
      <c r="LAT412" s="141"/>
      <c r="LAU412" s="141"/>
      <c r="LAV412" s="141"/>
      <c r="LAW412" s="141"/>
      <c r="LAX412" s="141"/>
      <c r="LAY412" s="141"/>
      <c r="LAZ412" s="141"/>
      <c r="LBA412" s="141"/>
      <c r="LBB412" s="141"/>
      <c r="LBC412" s="141"/>
      <c r="LBD412" s="141"/>
      <c r="LBE412" s="141"/>
      <c r="LBF412" s="141"/>
      <c r="LBG412" s="141"/>
      <c r="LBH412" s="141"/>
      <c r="LBI412" s="141"/>
      <c r="LBJ412" s="141"/>
      <c r="LBK412" s="141"/>
      <c r="LBL412" s="141"/>
      <c r="LBM412" s="141"/>
      <c r="LBN412" s="141"/>
      <c r="LBO412" s="141"/>
      <c r="LBP412" s="141"/>
      <c r="LBQ412" s="141"/>
      <c r="LBR412" s="141"/>
      <c r="LBS412" s="141"/>
      <c r="LBT412" s="141"/>
      <c r="LBU412" s="141"/>
      <c r="LBV412" s="141"/>
      <c r="LBW412" s="141"/>
      <c r="LBX412" s="141"/>
      <c r="LBY412" s="141"/>
      <c r="LBZ412" s="141"/>
      <c r="LCA412" s="141"/>
      <c r="LCB412" s="141"/>
      <c r="LCC412" s="141"/>
      <c r="LCD412" s="141"/>
      <c r="LCE412" s="141"/>
      <c r="LCF412" s="141"/>
      <c r="LCG412" s="141"/>
      <c r="LCH412" s="141"/>
      <c r="LCI412" s="141"/>
      <c r="LCJ412" s="141"/>
      <c r="LCK412" s="141"/>
      <c r="LCL412" s="141"/>
      <c r="LCM412" s="141"/>
      <c r="LCN412" s="141"/>
      <c r="LCO412" s="141"/>
      <c r="LCP412" s="141"/>
      <c r="LCQ412" s="141"/>
      <c r="LCR412" s="141"/>
      <c r="LCS412" s="141"/>
      <c r="LCT412" s="141"/>
      <c r="LCU412" s="141"/>
      <c r="LCV412" s="141"/>
      <c r="LCW412" s="141"/>
      <c r="LCX412" s="141"/>
      <c r="LCY412" s="141"/>
      <c r="LCZ412" s="141"/>
      <c r="LDA412" s="141"/>
      <c r="LDB412" s="141"/>
      <c r="LDC412" s="141"/>
      <c r="LDD412" s="141"/>
      <c r="LDE412" s="141"/>
      <c r="LDF412" s="141"/>
      <c r="LDG412" s="141"/>
      <c r="LDH412" s="141"/>
      <c r="LDI412" s="141"/>
      <c r="LDJ412" s="141"/>
      <c r="LDK412" s="141"/>
      <c r="LDL412" s="141"/>
      <c r="LDM412" s="141"/>
      <c r="LDN412" s="141"/>
      <c r="LDO412" s="141"/>
      <c r="LDP412" s="141"/>
      <c r="LDQ412" s="141"/>
      <c r="LDR412" s="141"/>
      <c r="LDS412" s="141"/>
      <c r="LDT412" s="141"/>
      <c r="LDU412" s="141"/>
      <c r="LDV412" s="141"/>
      <c r="LDW412" s="141"/>
      <c r="LDX412" s="141"/>
      <c r="LDY412" s="141"/>
      <c r="LDZ412" s="141"/>
      <c r="LEA412" s="141"/>
      <c r="LEB412" s="141"/>
      <c r="LEC412" s="141"/>
      <c r="LED412" s="141"/>
      <c r="LEE412" s="141"/>
      <c r="LEF412" s="141"/>
      <c r="LEG412" s="141"/>
      <c r="LEH412" s="141"/>
      <c r="LEI412" s="141"/>
      <c r="LEJ412" s="141"/>
      <c r="LEK412" s="141"/>
      <c r="LEL412" s="141"/>
      <c r="LEM412" s="141"/>
      <c r="LEN412" s="141"/>
      <c r="LEO412" s="141"/>
      <c r="LEP412" s="141"/>
      <c r="LEQ412" s="141"/>
      <c r="LER412" s="141"/>
      <c r="LES412" s="141"/>
      <c r="LET412" s="141"/>
      <c r="LEU412" s="141"/>
      <c r="LEV412" s="141"/>
      <c r="LEW412" s="141"/>
      <c r="LEX412" s="141"/>
      <c r="LEY412" s="141"/>
      <c r="LEZ412" s="141"/>
      <c r="LFA412" s="141"/>
      <c r="LFB412" s="141"/>
      <c r="LFC412" s="141"/>
      <c r="LFD412" s="141"/>
      <c r="LFE412" s="141"/>
      <c r="LFF412" s="141"/>
      <c r="LFG412" s="141"/>
      <c r="LFH412" s="141"/>
      <c r="LFI412" s="141"/>
      <c r="LFJ412" s="141"/>
      <c r="LFK412" s="141"/>
      <c r="LFL412" s="141"/>
      <c r="LFM412" s="141"/>
      <c r="LFN412" s="141"/>
      <c r="LFO412" s="141"/>
      <c r="LFP412" s="141"/>
      <c r="LFQ412" s="141"/>
      <c r="LFR412" s="141"/>
      <c r="LFS412" s="141"/>
      <c r="LFT412" s="141"/>
      <c r="LFU412" s="141"/>
      <c r="LFV412" s="141"/>
      <c r="LFW412" s="141"/>
      <c r="LFX412" s="141"/>
      <c r="LFY412" s="141"/>
      <c r="LFZ412" s="141"/>
      <c r="LGA412" s="141"/>
      <c r="LGB412" s="141"/>
      <c r="LGC412" s="141"/>
      <c r="LGD412" s="141"/>
      <c r="LGE412" s="141"/>
      <c r="LGF412" s="141"/>
      <c r="LGG412" s="141"/>
      <c r="LGH412" s="141"/>
      <c r="LGI412" s="141"/>
      <c r="LGJ412" s="141"/>
      <c r="LGK412" s="141"/>
      <c r="LGL412" s="141"/>
      <c r="LGM412" s="141"/>
      <c r="LGN412" s="141"/>
      <c r="LGO412" s="141"/>
      <c r="LGP412" s="141"/>
      <c r="LGQ412" s="141"/>
      <c r="LGR412" s="141"/>
      <c r="LGS412" s="141"/>
      <c r="LGT412" s="141"/>
      <c r="LGU412" s="141"/>
      <c r="LGV412" s="141"/>
      <c r="LGW412" s="141"/>
      <c r="LGX412" s="141"/>
      <c r="LGY412" s="141"/>
      <c r="LGZ412" s="141"/>
      <c r="LHA412" s="141"/>
      <c r="LHB412" s="141"/>
      <c r="LHC412" s="141"/>
      <c r="LHD412" s="141"/>
      <c r="LHE412" s="141"/>
      <c r="LHF412" s="141"/>
      <c r="LHG412" s="141"/>
      <c r="LHH412" s="141"/>
      <c r="LHI412" s="141"/>
      <c r="LHJ412" s="141"/>
      <c r="LHK412" s="141"/>
      <c r="LHL412" s="141"/>
      <c r="LHM412" s="141"/>
      <c r="LHN412" s="141"/>
      <c r="LHO412" s="141"/>
      <c r="LHP412" s="141"/>
      <c r="LHQ412" s="141"/>
      <c r="LHR412" s="141"/>
      <c r="LHS412" s="141"/>
      <c r="LHT412" s="141"/>
      <c r="LHU412" s="141"/>
      <c r="LHV412" s="141"/>
      <c r="LHW412" s="141"/>
      <c r="LHX412" s="141"/>
      <c r="LHY412" s="141"/>
      <c r="LHZ412" s="141"/>
      <c r="LIA412" s="141"/>
      <c r="LIB412" s="141"/>
      <c r="LIC412" s="141"/>
      <c r="LID412" s="141"/>
      <c r="LIE412" s="141"/>
      <c r="LIF412" s="141"/>
      <c r="LIG412" s="141"/>
      <c r="LIH412" s="141"/>
      <c r="LII412" s="141"/>
      <c r="LIJ412" s="141"/>
      <c r="LIK412" s="141"/>
      <c r="LIL412" s="141"/>
      <c r="LIM412" s="141"/>
      <c r="LIN412" s="141"/>
      <c r="LIO412" s="141"/>
      <c r="LIP412" s="141"/>
      <c r="LIQ412" s="141"/>
      <c r="LIR412" s="141"/>
      <c r="LIS412" s="141"/>
      <c r="LIT412" s="141"/>
      <c r="LIU412" s="141"/>
      <c r="LIV412" s="141"/>
      <c r="LIW412" s="141"/>
      <c r="LIX412" s="141"/>
      <c r="LIY412" s="141"/>
      <c r="LIZ412" s="141"/>
      <c r="LJA412" s="141"/>
      <c r="LJB412" s="141"/>
      <c r="LJC412" s="141"/>
      <c r="LJD412" s="141"/>
      <c r="LJE412" s="141"/>
      <c r="LJF412" s="141"/>
      <c r="LJG412" s="141"/>
      <c r="LJH412" s="141"/>
      <c r="LJI412" s="141"/>
      <c r="LJJ412" s="141"/>
      <c r="LJK412" s="141"/>
      <c r="LJL412" s="141"/>
      <c r="LJM412" s="141"/>
      <c r="LJN412" s="141"/>
      <c r="LJO412" s="141"/>
      <c r="LJP412" s="141"/>
      <c r="LJQ412" s="141"/>
      <c r="LJR412" s="141"/>
      <c r="LJS412" s="141"/>
      <c r="LJT412" s="141"/>
      <c r="LJU412" s="141"/>
      <c r="LJV412" s="141"/>
      <c r="LJW412" s="141"/>
      <c r="LJX412" s="141"/>
      <c r="LJY412" s="141"/>
      <c r="LJZ412" s="141"/>
      <c r="LKA412" s="141"/>
      <c r="LKB412" s="141"/>
      <c r="LKC412" s="141"/>
      <c r="LKD412" s="141"/>
      <c r="LKE412" s="141"/>
      <c r="LKF412" s="141"/>
      <c r="LKG412" s="141"/>
      <c r="LKH412" s="141"/>
      <c r="LKI412" s="141"/>
      <c r="LKJ412" s="141"/>
      <c r="LKK412" s="141"/>
      <c r="LKL412" s="141"/>
      <c r="LKM412" s="141"/>
      <c r="LKN412" s="141"/>
      <c r="LKO412" s="141"/>
      <c r="LKP412" s="141"/>
      <c r="LKQ412" s="141"/>
      <c r="LKR412" s="141"/>
      <c r="LKS412" s="141"/>
      <c r="LKT412" s="141"/>
      <c r="LKU412" s="141"/>
      <c r="LKV412" s="141"/>
      <c r="LKW412" s="141"/>
      <c r="LKX412" s="141"/>
      <c r="LKY412" s="141"/>
      <c r="LKZ412" s="141"/>
      <c r="LLA412" s="141"/>
      <c r="LLB412" s="141"/>
      <c r="LLC412" s="141"/>
      <c r="LLD412" s="141"/>
      <c r="LLE412" s="141"/>
      <c r="LLF412" s="141"/>
      <c r="LLG412" s="141"/>
      <c r="LLH412" s="141"/>
      <c r="LLI412" s="141"/>
      <c r="LLJ412" s="141"/>
      <c r="LLK412" s="141"/>
      <c r="LLL412" s="141"/>
      <c r="LLM412" s="141"/>
      <c r="LLN412" s="141"/>
      <c r="LLO412" s="141"/>
      <c r="LLP412" s="141"/>
      <c r="LLQ412" s="141"/>
      <c r="LLR412" s="141"/>
      <c r="LLS412" s="141"/>
      <c r="LLT412" s="141"/>
      <c r="LLU412" s="141"/>
      <c r="LLV412" s="141"/>
      <c r="LLW412" s="141"/>
      <c r="LLX412" s="141"/>
      <c r="LLY412" s="141"/>
      <c r="LLZ412" s="141"/>
      <c r="LMA412" s="141"/>
      <c r="LMB412" s="141"/>
      <c r="LMC412" s="141"/>
      <c r="LMD412" s="141"/>
      <c r="LME412" s="141"/>
      <c r="LMF412" s="141"/>
      <c r="LMG412" s="141"/>
      <c r="LMH412" s="141"/>
      <c r="LMI412" s="141"/>
      <c r="LMJ412" s="141"/>
      <c r="LMK412" s="141"/>
      <c r="LML412" s="141"/>
      <c r="LMM412" s="141"/>
      <c r="LMN412" s="141"/>
      <c r="LMO412" s="141"/>
      <c r="LMP412" s="141"/>
      <c r="LMQ412" s="141"/>
      <c r="LMR412" s="141"/>
      <c r="LMS412" s="141"/>
      <c r="LMT412" s="141"/>
      <c r="LMU412" s="141"/>
      <c r="LMV412" s="141"/>
      <c r="LMW412" s="141"/>
      <c r="LMX412" s="141"/>
      <c r="LMY412" s="141"/>
      <c r="LMZ412" s="141"/>
      <c r="LNA412" s="141"/>
      <c r="LNB412" s="141"/>
      <c r="LNC412" s="141"/>
      <c r="LND412" s="141"/>
      <c r="LNE412" s="141"/>
      <c r="LNF412" s="141"/>
      <c r="LNG412" s="141"/>
      <c r="LNH412" s="141"/>
      <c r="LNI412" s="141"/>
      <c r="LNJ412" s="141"/>
      <c r="LNK412" s="141"/>
      <c r="LNL412" s="141"/>
      <c r="LNM412" s="141"/>
      <c r="LNN412" s="141"/>
      <c r="LNO412" s="141"/>
      <c r="LNP412" s="141"/>
      <c r="LNQ412" s="141"/>
      <c r="LNR412" s="141"/>
      <c r="LNS412" s="141"/>
      <c r="LNT412" s="141"/>
      <c r="LNU412" s="141"/>
      <c r="LNV412" s="141"/>
      <c r="LNW412" s="141"/>
      <c r="LNX412" s="141"/>
      <c r="LNY412" s="141"/>
      <c r="LNZ412" s="141"/>
      <c r="LOA412" s="141"/>
      <c r="LOB412" s="141"/>
      <c r="LOC412" s="141"/>
      <c r="LOD412" s="141"/>
      <c r="LOE412" s="141"/>
      <c r="LOF412" s="141"/>
      <c r="LOG412" s="141"/>
      <c r="LOH412" s="141"/>
      <c r="LOI412" s="141"/>
      <c r="LOJ412" s="141"/>
      <c r="LOK412" s="141"/>
      <c r="LOL412" s="141"/>
      <c r="LOM412" s="141"/>
      <c r="LON412" s="141"/>
      <c r="LOO412" s="141"/>
      <c r="LOP412" s="141"/>
      <c r="LOQ412" s="141"/>
      <c r="LOR412" s="141"/>
      <c r="LOS412" s="141"/>
      <c r="LOT412" s="141"/>
      <c r="LOU412" s="141"/>
      <c r="LOV412" s="141"/>
      <c r="LOW412" s="141"/>
      <c r="LOX412" s="141"/>
      <c r="LOY412" s="141"/>
      <c r="LOZ412" s="141"/>
      <c r="LPA412" s="141"/>
      <c r="LPB412" s="141"/>
      <c r="LPC412" s="141"/>
      <c r="LPD412" s="141"/>
      <c r="LPE412" s="141"/>
      <c r="LPF412" s="141"/>
      <c r="LPG412" s="141"/>
      <c r="LPH412" s="141"/>
      <c r="LPI412" s="141"/>
      <c r="LPJ412" s="141"/>
      <c r="LPK412" s="141"/>
      <c r="LPL412" s="141"/>
      <c r="LPM412" s="141"/>
      <c r="LPN412" s="141"/>
      <c r="LPO412" s="141"/>
      <c r="LPP412" s="141"/>
      <c r="LPQ412" s="141"/>
      <c r="LPR412" s="141"/>
      <c r="LPS412" s="141"/>
      <c r="LPT412" s="141"/>
      <c r="LPU412" s="141"/>
      <c r="LPV412" s="141"/>
      <c r="LPW412" s="141"/>
      <c r="LPX412" s="141"/>
      <c r="LPY412" s="141"/>
      <c r="LPZ412" s="141"/>
      <c r="LQA412" s="141"/>
      <c r="LQB412" s="141"/>
      <c r="LQC412" s="141"/>
      <c r="LQD412" s="141"/>
      <c r="LQE412" s="141"/>
      <c r="LQF412" s="141"/>
      <c r="LQG412" s="141"/>
      <c r="LQH412" s="141"/>
      <c r="LQI412" s="141"/>
      <c r="LQJ412" s="141"/>
      <c r="LQK412" s="141"/>
      <c r="LQL412" s="141"/>
      <c r="LQM412" s="141"/>
      <c r="LQN412" s="141"/>
      <c r="LQO412" s="141"/>
      <c r="LQP412" s="141"/>
      <c r="LQQ412" s="141"/>
      <c r="LQR412" s="141"/>
      <c r="LQS412" s="141"/>
      <c r="LQT412" s="141"/>
      <c r="LQU412" s="141"/>
      <c r="LQV412" s="141"/>
      <c r="LQW412" s="141"/>
      <c r="LQX412" s="141"/>
      <c r="LQY412" s="141"/>
      <c r="LQZ412" s="141"/>
      <c r="LRA412" s="141"/>
      <c r="LRB412" s="141"/>
      <c r="LRC412" s="141"/>
      <c r="LRD412" s="141"/>
      <c r="LRE412" s="141"/>
      <c r="LRF412" s="141"/>
      <c r="LRG412" s="141"/>
      <c r="LRH412" s="141"/>
      <c r="LRI412" s="141"/>
      <c r="LRJ412" s="141"/>
      <c r="LRK412" s="141"/>
      <c r="LRL412" s="141"/>
      <c r="LRM412" s="141"/>
      <c r="LRN412" s="141"/>
      <c r="LRO412" s="141"/>
      <c r="LRP412" s="141"/>
      <c r="LRQ412" s="141"/>
      <c r="LRR412" s="141"/>
      <c r="LRS412" s="141"/>
      <c r="LRT412" s="141"/>
      <c r="LRU412" s="141"/>
      <c r="LRV412" s="141"/>
      <c r="LRW412" s="141"/>
      <c r="LRX412" s="141"/>
      <c r="LRY412" s="141"/>
      <c r="LRZ412" s="141"/>
      <c r="LSA412" s="141"/>
      <c r="LSB412" s="141"/>
      <c r="LSC412" s="141"/>
      <c r="LSD412" s="141"/>
      <c r="LSE412" s="141"/>
      <c r="LSF412" s="141"/>
      <c r="LSG412" s="141"/>
      <c r="LSH412" s="141"/>
      <c r="LSI412" s="141"/>
      <c r="LSJ412" s="141"/>
      <c r="LSK412" s="141"/>
      <c r="LSL412" s="141"/>
      <c r="LSM412" s="141"/>
      <c r="LSN412" s="141"/>
      <c r="LSO412" s="141"/>
      <c r="LSP412" s="141"/>
      <c r="LSQ412" s="141"/>
      <c r="LSR412" s="141"/>
      <c r="LSS412" s="141"/>
      <c r="LST412" s="141"/>
      <c r="LSU412" s="141"/>
      <c r="LSV412" s="141"/>
      <c r="LSW412" s="141"/>
      <c r="LSX412" s="141"/>
      <c r="LSY412" s="141"/>
      <c r="LSZ412" s="141"/>
      <c r="LTA412" s="141"/>
      <c r="LTB412" s="141"/>
      <c r="LTC412" s="141"/>
      <c r="LTD412" s="141"/>
      <c r="LTE412" s="141"/>
      <c r="LTF412" s="141"/>
      <c r="LTG412" s="141"/>
      <c r="LTH412" s="141"/>
      <c r="LTI412" s="141"/>
      <c r="LTJ412" s="141"/>
      <c r="LTK412" s="141"/>
      <c r="LTL412" s="141"/>
      <c r="LTM412" s="141"/>
      <c r="LTN412" s="141"/>
      <c r="LTO412" s="141"/>
      <c r="LTP412" s="141"/>
      <c r="LTQ412" s="141"/>
      <c r="LTR412" s="141"/>
      <c r="LTS412" s="141"/>
      <c r="LTT412" s="141"/>
      <c r="LTU412" s="141"/>
      <c r="LTV412" s="141"/>
      <c r="LTW412" s="141"/>
      <c r="LTX412" s="141"/>
      <c r="LTY412" s="141"/>
      <c r="LTZ412" s="141"/>
      <c r="LUA412" s="141"/>
      <c r="LUB412" s="141"/>
      <c r="LUC412" s="141"/>
      <c r="LUD412" s="141"/>
      <c r="LUE412" s="141"/>
      <c r="LUF412" s="141"/>
      <c r="LUG412" s="141"/>
      <c r="LUH412" s="141"/>
      <c r="LUI412" s="141"/>
      <c r="LUJ412" s="141"/>
      <c r="LUK412" s="141"/>
      <c r="LUL412" s="141"/>
      <c r="LUM412" s="141"/>
      <c r="LUN412" s="141"/>
      <c r="LUO412" s="141"/>
      <c r="LUP412" s="141"/>
      <c r="LUQ412" s="141"/>
      <c r="LUR412" s="141"/>
      <c r="LUS412" s="141"/>
      <c r="LUT412" s="141"/>
      <c r="LUU412" s="141"/>
      <c r="LUV412" s="141"/>
      <c r="LUW412" s="141"/>
      <c r="LUX412" s="141"/>
      <c r="LUY412" s="141"/>
      <c r="LUZ412" s="141"/>
      <c r="LVA412" s="141"/>
      <c r="LVB412" s="141"/>
      <c r="LVC412" s="141"/>
      <c r="LVD412" s="141"/>
      <c r="LVE412" s="141"/>
      <c r="LVF412" s="141"/>
      <c r="LVG412" s="141"/>
      <c r="LVH412" s="141"/>
      <c r="LVI412" s="141"/>
      <c r="LVJ412" s="141"/>
      <c r="LVK412" s="141"/>
      <c r="LVL412" s="141"/>
      <c r="LVM412" s="141"/>
      <c r="LVN412" s="141"/>
      <c r="LVO412" s="141"/>
      <c r="LVP412" s="141"/>
      <c r="LVQ412" s="141"/>
      <c r="LVR412" s="141"/>
      <c r="LVS412" s="141"/>
      <c r="LVT412" s="141"/>
      <c r="LVU412" s="141"/>
      <c r="LVV412" s="141"/>
      <c r="LVW412" s="141"/>
      <c r="LVX412" s="141"/>
      <c r="LVY412" s="141"/>
      <c r="LVZ412" s="141"/>
      <c r="LWA412" s="141"/>
      <c r="LWB412" s="141"/>
      <c r="LWC412" s="141"/>
      <c r="LWD412" s="141"/>
      <c r="LWE412" s="141"/>
      <c r="LWF412" s="141"/>
      <c r="LWG412" s="141"/>
      <c r="LWH412" s="141"/>
      <c r="LWI412" s="141"/>
      <c r="LWJ412" s="141"/>
      <c r="LWK412" s="141"/>
      <c r="LWL412" s="141"/>
      <c r="LWM412" s="141"/>
      <c r="LWN412" s="141"/>
      <c r="LWO412" s="141"/>
      <c r="LWP412" s="141"/>
      <c r="LWQ412" s="141"/>
      <c r="LWR412" s="141"/>
      <c r="LWS412" s="141"/>
      <c r="LWT412" s="141"/>
      <c r="LWU412" s="141"/>
      <c r="LWV412" s="141"/>
      <c r="LWW412" s="141"/>
      <c r="LWX412" s="141"/>
      <c r="LWY412" s="141"/>
      <c r="LWZ412" s="141"/>
      <c r="LXA412" s="141"/>
      <c r="LXB412" s="141"/>
      <c r="LXC412" s="141"/>
      <c r="LXD412" s="141"/>
      <c r="LXE412" s="141"/>
      <c r="LXF412" s="141"/>
      <c r="LXG412" s="141"/>
      <c r="LXH412" s="141"/>
      <c r="LXI412" s="141"/>
      <c r="LXJ412" s="141"/>
      <c r="LXK412" s="141"/>
      <c r="LXL412" s="141"/>
      <c r="LXM412" s="141"/>
      <c r="LXN412" s="141"/>
      <c r="LXO412" s="141"/>
      <c r="LXP412" s="141"/>
      <c r="LXQ412" s="141"/>
      <c r="LXR412" s="141"/>
      <c r="LXS412" s="141"/>
      <c r="LXT412" s="141"/>
      <c r="LXU412" s="141"/>
      <c r="LXV412" s="141"/>
      <c r="LXW412" s="141"/>
      <c r="LXX412" s="141"/>
      <c r="LXY412" s="141"/>
      <c r="LXZ412" s="141"/>
      <c r="LYA412" s="141"/>
      <c r="LYB412" s="141"/>
      <c r="LYC412" s="141"/>
      <c r="LYD412" s="141"/>
      <c r="LYE412" s="141"/>
      <c r="LYF412" s="141"/>
      <c r="LYG412" s="141"/>
      <c r="LYH412" s="141"/>
      <c r="LYI412" s="141"/>
      <c r="LYJ412" s="141"/>
      <c r="LYK412" s="141"/>
      <c r="LYL412" s="141"/>
      <c r="LYM412" s="141"/>
      <c r="LYN412" s="141"/>
      <c r="LYO412" s="141"/>
      <c r="LYP412" s="141"/>
      <c r="LYQ412" s="141"/>
      <c r="LYR412" s="141"/>
      <c r="LYS412" s="141"/>
      <c r="LYT412" s="141"/>
      <c r="LYU412" s="141"/>
      <c r="LYV412" s="141"/>
      <c r="LYW412" s="141"/>
      <c r="LYX412" s="141"/>
      <c r="LYY412" s="141"/>
      <c r="LYZ412" s="141"/>
      <c r="LZA412" s="141"/>
      <c r="LZB412" s="141"/>
      <c r="LZC412" s="141"/>
      <c r="LZD412" s="141"/>
      <c r="LZE412" s="141"/>
      <c r="LZF412" s="141"/>
      <c r="LZG412" s="141"/>
      <c r="LZH412" s="141"/>
      <c r="LZI412" s="141"/>
      <c r="LZJ412" s="141"/>
      <c r="LZK412" s="141"/>
      <c r="LZL412" s="141"/>
      <c r="LZM412" s="141"/>
      <c r="LZN412" s="141"/>
      <c r="LZO412" s="141"/>
      <c r="LZP412" s="141"/>
      <c r="LZQ412" s="141"/>
      <c r="LZR412" s="141"/>
      <c r="LZS412" s="141"/>
      <c r="LZT412" s="141"/>
      <c r="LZU412" s="141"/>
      <c r="LZV412" s="141"/>
      <c r="LZW412" s="141"/>
      <c r="LZX412" s="141"/>
      <c r="LZY412" s="141"/>
      <c r="LZZ412" s="141"/>
      <c r="MAA412" s="141"/>
      <c r="MAB412" s="141"/>
      <c r="MAC412" s="141"/>
      <c r="MAD412" s="141"/>
      <c r="MAE412" s="141"/>
      <c r="MAF412" s="141"/>
      <c r="MAG412" s="141"/>
      <c r="MAH412" s="141"/>
      <c r="MAI412" s="141"/>
      <c r="MAJ412" s="141"/>
      <c r="MAK412" s="141"/>
      <c r="MAL412" s="141"/>
      <c r="MAM412" s="141"/>
      <c r="MAN412" s="141"/>
      <c r="MAO412" s="141"/>
      <c r="MAP412" s="141"/>
      <c r="MAQ412" s="141"/>
      <c r="MAR412" s="141"/>
      <c r="MAS412" s="141"/>
      <c r="MAT412" s="141"/>
      <c r="MAU412" s="141"/>
      <c r="MAV412" s="141"/>
      <c r="MAW412" s="141"/>
      <c r="MAX412" s="141"/>
      <c r="MAY412" s="141"/>
      <c r="MAZ412" s="141"/>
      <c r="MBA412" s="141"/>
      <c r="MBB412" s="141"/>
      <c r="MBC412" s="141"/>
      <c r="MBD412" s="141"/>
      <c r="MBE412" s="141"/>
      <c r="MBF412" s="141"/>
      <c r="MBG412" s="141"/>
      <c r="MBH412" s="141"/>
      <c r="MBI412" s="141"/>
      <c r="MBJ412" s="141"/>
      <c r="MBK412" s="141"/>
      <c r="MBL412" s="141"/>
      <c r="MBM412" s="141"/>
      <c r="MBN412" s="141"/>
      <c r="MBO412" s="141"/>
      <c r="MBP412" s="141"/>
      <c r="MBQ412" s="141"/>
      <c r="MBR412" s="141"/>
      <c r="MBS412" s="141"/>
      <c r="MBT412" s="141"/>
      <c r="MBU412" s="141"/>
      <c r="MBV412" s="141"/>
      <c r="MBW412" s="141"/>
      <c r="MBX412" s="141"/>
      <c r="MBY412" s="141"/>
      <c r="MBZ412" s="141"/>
      <c r="MCA412" s="141"/>
      <c r="MCB412" s="141"/>
      <c r="MCC412" s="141"/>
      <c r="MCD412" s="141"/>
      <c r="MCE412" s="141"/>
      <c r="MCF412" s="141"/>
      <c r="MCG412" s="141"/>
      <c r="MCH412" s="141"/>
      <c r="MCI412" s="141"/>
      <c r="MCJ412" s="141"/>
      <c r="MCK412" s="141"/>
      <c r="MCL412" s="141"/>
      <c r="MCM412" s="141"/>
      <c r="MCN412" s="141"/>
      <c r="MCO412" s="141"/>
      <c r="MCP412" s="141"/>
      <c r="MCQ412" s="141"/>
      <c r="MCR412" s="141"/>
      <c r="MCS412" s="141"/>
      <c r="MCT412" s="141"/>
      <c r="MCU412" s="141"/>
      <c r="MCV412" s="141"/>
      <c r="MCW412" s="141"/>
      <c r="MCX412" s="141"/>
      <c r="MCY412" s="141"/>
      <c r="MCZ412" s="141"/>
      <c r="MDA412" s="141"/>
      <c r="MDB412" s="141"/>
      <c r="MDC412" s="141"/>
      <c r="MDD412" s="141"/>
      <c r="MDE412" s="141"/>
      <c r="MDF412" s="141"/>
      <c r="MDG412" s="141"/>
      <c r="MDH412" s="141"/>
      <c r="MDI412" s="141"/>
      <c r="MDJ412" s="141"/>
      <c r="MDK412" s="141"/>
      <c r="MDL412" s="141"/>
      <c r="MDM412" s="141"/>
      <c r="MDN412" s="141"/>
      <c r="MDO412" s="141"/>
      <c r="MDP412" s="141"/>
      <c r="MDQ412" s="141"/>
      <c r="MDR412" s="141"/>
      <c r="MDS412" s="141"/>
      <c r="MDT412" s="141"/>
      <c r="MDU412" s="141"/>
      <c r="MDV412" s="141"/>
      <c r="MDW412" s="141"/>
      <c r="MDX412" s="141"/>
      <c r="MDY412" s="141"/>
      <c r="MDZ412" s="141"/>
      <c r="MEA412" s="141"/>
      <c r="MEB412" s="141"/>
      <c r="MEC412" s="141"/>
      <c r="MED412" s="141"/>
      <c r="MEE412" s="141"/>
      <c r="MEF412" s="141"/>
      <c r="MEG412" s="141"/>
      <c r="MEH412" s="141"/>
      <c r="MEI412" s="141"/>
      <c r="MEJ412" s="141"/>
      <c r="MEK412" s="141"/>
      <c r="MEL412" s="141"/>
      <c r="MEM412" s="141"/>
      <c r="MEN412" s="141"/>
      <c r="MEO412" s="141"/>
      <c r="MEP412" s="141"/>
      <c r="MEQ412" s="141"/>
      <c r="MER412" s="141"/>
      <c r="MES412" s="141"/>
      <c r="MET412" s="141"/>
      <c r="MEU412" s="141"/>
      <c r="MEV412" s="141"/>
      <c r="MEW412" s="141"/>
      <c r="MEX412" s="141"/>
      <c r="MEY412" s="141"/>
      <c r="MEZ412" s="141"/>
      <c r="MFA412" s="141"/>
      <c r="MFB412" s="141"/>
      <c r="MFC412" s="141"/>
      <c r="MFD412" s="141"/>
      <c r="MFE412" s="141"/>
      <c r="MFF412" s="141"/>
      <c r="MFG412" s="141"/>
      <c r="MFH412" s="141"/>
      <c r="MFI412" s="141"/>
      <c r="MFJ412" s="141"/>
      <c r="MFK412" s="141"/>
      <c r="MFL412" s="141"/>
      <c r="MFM412" s="141"/>
      <c r="MFN412" s="141"/>
      <c r="MFO412" s="141"/>
      <c r="MFP412" s="141"/>
      <c r="MFQ412" s="141"/>
      <c r="MFR412" s="141"/>
      <c r="MFS412" s="141"/>
      <c r="MFT412" s="141"/>
      <c r="MFU412" s="141"/>
      <c r="MFV412" s="141"/>
      <c r="MFW412" s="141"/>
      <c r="MFX412" s="141"/>
      <c r="MFY412" s="141"/>
      <c r="MFZ412" s="141"/>
      <c r="MGA412" s="141"/>
      <c r="MGB412" s="141"/>
      <c r="MGC412" s="141"/>
      <c r="MGD412" s="141"/>
      <c r="MGE412" s="141"/>
      <c r="MGF412" s="141"/>
      <c r="MGG412" s="141"/>
      <c r="MGH412" s="141"/>
      <c r="MGI412" s="141"/>
      <c r="MGJ412" s="141"/>
      <c r="MGK412" s="141"/>
      <c r="MGL412" s="141"/>
      <c r="MGM412" s="141"/>
      <c r="MGN412" s="141"/>
      <c r="MGO412" s="141"/>
      <c r="MGP412" s="141"/>
      <c r="MGQ412" s="141"/>
      <c r="MGR412" s="141"/>
      <c r="MGS412" s="141"/>
      <c r="MGT412" s="141"/>
      <c r="MGU412" s="141"/>
      <c r="MGV412" s="141"/>
      <c r="MGW412" s="141"/>
      <c r="MGX412" s="141"/>
      <c r="MGY412" s="141"/>
      <c r="MGZ412" s="141"/>
      <c r="MHA412" s="141"/>
      <c r="MHB412" s="141"/>
      <c r="MHC412" s="141"/>
      <c r="MHD412" s="141"/>
      <c r="MHE412" s="141"/>
      <c r="MHF412" s="141"/>
      <c r="MHG412" s="141"/>
      <c r="MHH412" s="141"/>
      <c r="MHI412" s="141"/>
      <c r="MHJ412" s="141"/>
      <c r="MHK412" s="141"/>
      <c r="MHL412" s="141"/>
      <c r="MHM412" s="141"/>
      <c r="MHN412" s="141"/>
      <c r="MHO412" s="141"/>
      <c r="MHP412" s="141"/>
      <c r="MHQ412" s="141"/>
      <c r="MHR412" s="141"/>
      <c r="MHS412" s="141"/>
      <c r="MHT412" s="141"/>
      <c r="MHU412" s="141"/>
      <c r="MHV412" s="141"/>
      <c r="MHW412" s="141"/>
      <c r="MHX412" s="141"/>
      <c r="MHY412" s="141"/>
      <c r="MHZ412" s="141"/>
      <c r="MIA412" s="141"/>
      <c r="MIB412" s="141"/>
      <c r="MIC412" s="141"/>
      <c r="MID412" s="141"/>
      <c r="MIE412" s="141"/>
      <c r="MIF412" s="141"/>
      <c r="MIG412" s="141"/>
      <c r="MIH412" s="141"/>
      <c r="MII412" s="141"/>
      <c r="MIJ412" s="141"/>
      <c r="MIK412" s="141"/>
      <c r="MIL412" s="141"/>
      <c r="MIM412" s="141"/>
      <c r="MIN412" s="141"/>
      <c r="MIO412" s="141"/>
      <c r="MIP412" s="141"/>
      <c r="MIQ412" s="141"/>
      <c r="MIR412" s="141"/>
      <c r="MIS412" s="141"/>
      <c r="MIT412" s="141"/>
      <c r="MIU412" s="141"/>
      <c r="MIV412" s="141"/>
      <c r="MIW412" s="141"/>
      <c r="MIX412" s="141"/>
      <c r="MIY412" s="141"/>
      <c r="MIZ412" s="141"/>
      <c r="MJA412" s="141"/>
      <c r="MJB412" s="141"/>
      <c r="MJC412" s="141"/>
      <c r="MJD412" s="141"/>
      <c r="MJE412" s="141"/>
      <c r="MJF412" s="141"/>
      <c r="MJG412" s="141"/>
      <c r="MJH412" s="141"/>
      <c r="MJI412" s="141"/>
      <c r="MJJ412" s="141"/>
      <c r="MJK412" s="141"/>
      <c r="MJL412" s="141"/>
      <c r="MJM412" s="141"/>
      <c r="MJN412" s="141"/>
      <c r="MJO412" s="141"/>
      <c r="MJP412" s="141"/>
      <c r="MJQ412" s="141"/>
      <c r="MJR412" s="141"/>
      <c r="MJS412" s="141"/>
      <c r="MJT412" s="141"/>
      <c r="MJU412" s="141"/>
      <c r="MJV412" s="141"/>
      <c r="MJW412" s="141"/>
      <c r="MJX412" s="141"/>
      <c r="MJY412" s="141"/>
      <c r="MJZ412" s="141"/>
      <c r="MKA412" s="141"/>
      <c r="MKB412" s="141"/>
      <c r="MKC412" s="141"/>
      <c r="MKD412" s="141"/>
      <c r="MKE412" s="141"/>
      <c r="MKF412" s="141"/>
      <c r="MKG412" s="141"/>
      <c r="MKH412" s="141"/>
      <c r="MKI412" s="141"/>
      <c r="MKJ412" s="141"/>
      <c r="MKK412" s="141"/>
      <c r="MKL412" s="141"/>
      <c r="MKM412" s="141"/>
      <c r="MKN412" s="141"/>
      <c r="MKO412" s="141"/>
      <c r="MKP412" s="141"/>
      <c r="MKQ412" s="141"/>
      <c r="MKR412" s="141"/>
      <c r="MKS412" s="141"/>
      <c r="MKT412" s="141"/>
      <c r="MKU412" s="141"/>
      <c r="MKV412" s="141"/>
      <c r="MKW412" s="141"/>
      <c r="MKX412" s="141"/>
      <c r="MKY412" s="141"/>
      <c r="MKZ412" s="141"/>
      <c r="MLA412" s="141"/>
      <c r="MLB412" s="141"/>
      <c r="MLC412" s="141"/>
      <c r="MLD412" s="141"/>
      <c r="MLE412" s="141"/>
      <c r="MLF412" s="141"/>
      <c r="MLG412" s="141"/>
      <c r="MLH412" s="141"/>
      <c r="MLI412" s="141"/>
      <c r="MLJ412" s="141"/>
      <c r="MLK412" s="141"/>
      <c r="MLL412" s="141"/>
      <c r="MLM412" s="141"/>
      <c r="MLN412" s="141"/>
      <c r="MLO412" s="141"/>
      <c r="MLP412" s="141"/>
      <c r="MLQ412" s="141"/>
      <c r="MLR412" s="141"/>
      <c r="MLS412" s="141"/>
      <c r="MLT412" s="141"/>
      <c r="MLU412" s="141"/>
      <c r="MLV412" s="141"/>
      <c r="MLW412" s="141"/>
      <c r="MLX412" s="141"/>
      <c r="MLY412" s="141"/>
      <c r="MLZ412" s="141"/>
      <c r="MMA412" s="141"/>
      <c r="MMB412" s="141"/>
      <c r="MMC412" s="141"/>
      <c r="MMD412" s="141"/>
      <c r="MME412" s="141"/>
      <c r="MMF412" s="141"/>
      <c r="MMG412" s="141"/>
      <c r="MMH412" s="141"/>
      <c r="MMI412" s="141"/>
      <c r="MMJ412" s="141"/>
      <c r="MMK412" s="141"/>
      <c r="MML412" s="141"/>
      <c r="MMM412" s="141"/>
      <c r="MMN412" s="141"/>
      <c r="MMO412" s="141"/>
      <c r="MMP412" s="141"/>
      <c r="MMQ412" s="141"/>
      <c r="MMR412" s="141"/>
      <c r="MMS412" s="141"/>
      <c r="MMT412" s="141"/>
      <c r="MMU412" s="141"/>
      <c r="MMV412" s="141"/>
      <c r="MMW412" s="141"/>
      <c r="MMX412" s="141"/>
      <c r="MMY412" s="141"/>
      <c r="MMZ412" s="141"/>
      <c r="MNA412" s="141"/>
      <c r="MNB412" s="141"/>
      <c r="MNC412" s="141"/>
      <c r="MND412" s="141"/>
      <c r="MNE412" s="141"/>
      <c r="MNF412" s="141"/>
      <c r="MNG412" s="141"/>
      <c r="MNH412" s="141"/>
      <c r="MNI412" s="141"/>
      <c r="MNJ412" s="141"/>
      <c r="MNK412" s="141"/>
      <c r="MNL412" s="141"/>
      <c r="MNM412" s="141"/>
      <c r="MNN412" s="141"/>
      <c r="MNO412" s="141"/>
      <c r="MNP412" s="141"/>
      <c r="MNQ412" s="141"/>
      <c r="MNR412" s="141"/>
      <c r="MNS412" s="141"/>
      <c r="MNT412" s="141"/>
      <c r="MNU412" s="141"/>
      <c r="MNV412" s="141"/>
      <c r="MNW412" s="141"/>
      <c r="MNX412" s="141"/>
      <c r="MNY412" s="141"/>
      <c r="MNZ412" s="141"/>
      <c r="MOA412" s="141"/>
      <c r="MOB412" s="141"/>
      <c r="MOC412" s="141"/>
      <c r="MOD412" s="141"/>
      <c r="MOE412" s="141"/>
      <c r="MOF412" s="141"/>
      <c r="MOG412" s="141"/>
      <c r="MOH412" s="141"/>
      <c r="MOI412" s="141"/>
      <c r="MOJ412" s="141"/>
      <c r="MOK412" s="141"/>
      <c r="MOL412" s="141"/>
      <c r="MOM412" s="141"/>
      <c r="MON412" s="141"/>
      <c r="MOO412" s="141"/>
      <c r="MOP412" s="141"/>
      <c r="MOQ412" s="141"/>
      <c r="MOR412" s="141"/>
      <c r="MOS412" s="141"/>
      <c r="MOT412" s="141"/>
      <c r="MOU412" s="141"/>
      <c r="MOV412" s="141"/>
      <c r="MOW412" s="141"/>
      <c r="MOX412" s="141"/>
      <c r="MOY412" s="141"/>
      <c r="MOZ412" s="141"/>
      <c r="MPA412" s="141"/>
      <c r="MPB412" s="141"/>
      <c r="MPC412" s="141"/>
      <c r="MPD412" s="141"/>
      <c r="MPE412" s="141"/>
      <c r="MPF412" s="141"/>
      <c r="MPG412" s="141"/>
      <c r="MPH412" s="141"/>
      <c r="MPI412" s="141"/>
      <c r="MPJ412" s="141"/>
      <c r="MPK412" s="141"/>
      <c r="MPL412" s="141"/>
      <c r="MPM412" s="141"/>
      <c r="MPN412" s="141"/>
      <c r="MPO412" s="141"/>
      <c r="MPP412" s="141"/>
      <c r="MPQ412" s="141"/>
      <c r="MPR412" s="141"/>
      <c r="MPS412" s="141"/>
      <c r="MPT412" s="141"/>
      <c r="MPU412" s="141"/>
      <c r="MPV412" s="141"/>
      <c r="MPW412" s="141"/>
      <c r="MPX412" s="141"/>
      <c r="MPY412" s="141"/>
      <c r="MPZ412" s="141"/>
      <c r="MQA412" s="141"/>
      <c r="MQB412" s="141"/>
      <c r="MQC412" s="141"/>
      <c r="MQD412" s="141"/>
      <c r="MQE412" s="141"/>
      <c r="MQF412" s="141"/>
      <c r="MQG412" s="141"/>
      <c r="MQH412" s="141"/>
      <c r="MQI412" s="141"/>
      <c r="MQJ412" s="141"/>
      <c r="MQK412" s="141"/>
      <c r="MQL412" s="141"/>
      <c r="MQM412" s="141"/>
      <c r="MQN412" s="141"/>
      <c r="MQO412" s="141"/>
      <c r="MQP412" s="141"/>
      <c r="MQQ412" s="141"/>
      <c r="MQR412" s="141"/>
      <c r="MQS412" s="141"/>
      <c r="MQT412" s="141"/>
      <c r="MQU412" s="141"/>
      <c r="MQV412" s="141"/>
      <c r="MQW412" s="141"/>
      <c r="MQX412" s="141"/>
      <c r="MQY412" s="141"/>
      <c r="MQZ412" s="141"/>
      <c r="MRA412" s="141"/>
      <c r="MRB412" s="141"/>
      <c r="MRC412" s="141"/>
      <c r="MRD412" s="141"/>
      <c r="MRE412" s="141"/>
      <c r="MRF412" s="141"/>
      <c r="MRG412" s="141"/>
      <c r="MRH412" s="141"/>
      <c r="MRI412" s="141"/>
      <c r="MRJ412" s="141"/>
      <c r="MRK412" s="141"/>
      <c r="MRL412" s="141"/>
      <c r="MRM412" s="141"/>
      <c r="MRN412" s="141"/>
      <c r="MRO412" s="141"/>
      <c r="MRP412" s="141"/>
      <c r="MRQ412" s="141"/>
      <c r="MRR412" s="141"/>
      <c r="MRS412" s="141"/>
      <c r="MRT412" s="141"/>
      <c r="MRU412" s="141"/>
      <c r="MRV412" s="141"/>
      <c r="MRW412" s="141"/>
      <c r="MRX412" s="141"/>
      <c r="MRY412" s="141"/>
      <c r="MRZ412" s="141"/>
      <c r="MSA412" s="141"/>
      <c r="MSB412" s="141"/>
      <c r="MSC412" s="141"/>
      <c r="MSD412" s="141"/>
      <c r="MSE412" s="141"/>
      <c r="MSF412" s="141"/>
      <c r="MSG412" s="141"/>
      <c r="MSH412" s="141"/>
      <c r="MSI412" s="141"/>
      <c r="MSJ412" s="141"/>
      <c r="MSK412" s="141"/>
      <c r="MSL412" s="141"/>
      <c r="MSM412" s="141"/>
      <c r="MSN412" s="141"/>
      <c r="MSO412" s="141"/>
      <c r="MSP412" s="141"/>
      <c r="MSQ412" s="141"/>
      <c r="MSR412" s="141"/>
      <c r="MSS412" s="141"/>
      <c r="MST412" s="141"/>
      <c r="MSU412" s="141"/>
      <c r="MSV412" s="141"/>
      <c r="MSW412" s="141"/>
      <c r="MSX412" s="141"/>
      <c r="MSY412" s="141"/>
      <c r="MSZ412" s="141"/>
      <c r="MTA412" s="141"/>
      <c r="MTB412" s="141"/>
      <c r="MTC412" s="141"/>
      <c r="MTD412" s="141"/>
      <c r="MTE412" s="141"/>
      <c r="MTF412" s="141"/>
      <c r="MTG412" s="141"/>
      <c r="MTH412" s="141"/>
      <c r="MTI412" s="141"/>
      <c r="MTJ412" s="141"/>
      <c r="MTK412" s="141"/>
      <c r="MTL412" s="141"/>
      <c r="MTM412" s="141"/>
      <c r="MTN412" s="141"/>
      <c r="MTO412" s="141"/>
      <c r="MTP412" s="141"/>
      <c r="MTQ412" s="141"/>
      <c r="MTR412" s="141"/>
      <c r="MTS412" s="141"/>
      <c r="MTT412" s="141"/>
      <c r="MTU412" s="141"/>
      <c r="MTV412" s="141"/>
      <c r="MTW412" s="141"/>
      <c r="MTX412" s="141"/>
      <c r="MTY412" s="141"/>
      <c r="MTZ412" s="141"/>
      <c r="MUA412" s="141"/>
      <c r="MUB412" s="141"/>
      <c r="MUC412" s="141"/>
      <c r="MUD412" s="141"/>
      <c r="MUE412" s="141"/>
      <c r="MUF412" s="141"/>
      <c r="MUG412" s="141"/>
      <c r="MUH412" s="141"/>
      <c r="MUI412" s="141"/>
      <c r="MUJ412" s="141"/>
      <c r="MUK412" s="141"/>
      <c r="MUL412" s="141"/>
      <c r="MUM412" s="141"/>
      <c r="MUN412" s="141"/>
      <c r="MUO412" s="141"/>
      <c r="MUP412" s="141"/>
      <c r="MUQ412" s="141"/>
      <c r="MUR412" s="141"/>
      <c r="MUS412" s="141"/>
      <c r="MUT412" s="141"/>
      <c r="MUU412" s="141"/>
      <c r="MUV412" s="141"/>
      <c r="MUW412" s="141"/>
      <c r="MUX412" s="141"/>
      <c r="MUY412" s="141"/>
      <c r="MUZ412" s="141"/>
      <c r="MVA412" s="141"/>
      <c r="MVB412" s="141"/>
      <c r="MVC412" s="141"/>
      <c r="MVD412" s="141"/>
      <c r="MVE412" s="141"/>
      <c r="MVF412" s="141"/>
      <c r="MVG412" s="141"/>
      <c r="MVH412" s="141"/>
      <c r="MVI412" s="141"/>
      <c r="MVJ412" s="141"/>
      <c r="MVK412" s="141"/>
      <c r="MVL412" s="141"/>
      <c r="MVM412" s="141"/>
      <c r="MVN412" s="141"/>
      <c r="MVO412" s="141"/>
      <c r="MVP412" s="141"/>
      <c r="MVQ412" s="141"/>
      <c r="MVR412" s="141"/>
      <c r="MVS412" s="141"/>
      <c r="MVT412" s="141"/>
      <c r="MVU412" s="141"/>
      <c r="MVV412" s="141"/>
      <c r="MVW412" s="141"/>
      <c r="MVX412" s="141"/>
      <c r="MVY412" s="141"/>
      <c r="MVZ412" s="141"/>
      <c r="MWA412" s="141"/>
      <c r="MWB412" s="141"/>
      <c r="MWC412" s="141"/>
      <c r="MWD412" s="141"/>
      <c r="MWE412" s="141"/>
      <c r="MWF412" s="141"/>
      <c r="MWG412" s="141"/>
      <c r="MWH412" s="141"/>
      <c r="MWI412" s="141"/>
      <c r="MWJ412" s="141"/>
      <c r="MWK412" s="141"/>
      <c r="MWL412" s="141"/>
      <c r="MWM412" s="141"/>
      <c r="MWN412" s="141"/>
      <c r="MWO412" s="141"/>
      <c r="MWP412" s="141"/>
      <c r="MWQ412" s="141"/>
      <c r="MWR412" s="141"/>
      <c r="MWS412" s="141"/>
      <c r="MWT412" s="141"/>
      <c r="MWU412" s="141"/>
      <c r="MWV412" s="141"/>
      <c r="MWW412" s="141"/>
      <c r="MWX412" s="141"/>
      <c r="MWY412" s="141"/>
      <c r="MWZ412" s="141"/>
      <c r="MXA412" s="141"/>
      <c r="MXB412" s="141"/>
      <c r="MXC412" s="141"/>
      <c r="MXD412" s="141"/>
      <c r="MXE412" s="141"/>
      <c r="MXF412" s="141"/>
      <c r="MXG412" s="141"/>
      <c r="MXH412" s="141"/>
      <c r="MXI412" s="141"/>
      <c r="MXJ412" s="141"/>
      <c r="MXK412" s="141"/>
      <c r="MXL412" s="141"/>
      <c r="MXM412" s="141"/>
      <c r="MXN412" s="141"/>
      <c r="MXO412" s="141"/>
      <c r="MXP412" s="141"/>
      <c r="MXQ412" s="141"/>
      <c r="MXR412" s="141"/>
      <c r="MXS412" s="141"/>
      <c r="MXT412" s="141"/>
      <c r="MXU412" s="141"/>
      <c r="MXV412" s="141"/>
      <c r="MXW412" s="141"/>
      <c r="MXX412" s="141"/>
      <c r="MXY412" s="141"/>
      <c r="MXZ412" s="141"/>
      <c r="MYA412" s="141"/>
      <c r="MYB412" s="141"/>
      <c r="MYC412" s="141"/>
      <c r="MYD412" s="141"/>
      <c r="MYE412" s="141"/>
      <c r="MYF412" s="141"/>
      <c r="MYG412" s="141"/>
      <c r="MYH412" s="141"/>
      <c r="MYI412" s="141"/>
      <c r="MYJ412" s="141"/>
      <c r="MYK412" s="141"/>
      <c r="MYL412" s="141"/>
      <c r="MYM412" s="141"/>
      <c r="MYN412" s="141"/>
      <c r="MYO412" s="141"/>
      <c r="MYP412" s="141"/>
      <c r="MYQ412" s="141"/>
      <c r="MYR412" s="141"/>
      <c r="MYS412" s="141"/>
      <c r="MYT412" s="141"/>
      <c r="MYU412" s="141"/>
      <c r="MYV412" s="141"/>
      <c r="MYW412" s="141"/>
      <c r="MYX412" s="141"/>
      <c r="MYY412" s="141"/>
      <c r="MYZ412" s="141"/>
      <c r="MZA412" s="141"/>
      <c r="MZB412" s="141"/>
      <c r="MZC412" s="141"/>
      <c r="MZD412" s="141"/>
      <c r="MZE412" s="141"/>
      <c r="MZF412" s="141"/>
      <c r="MZG412" s="141"/>
      <c r="MZH412" s="141"/>
      <c r="MZI412" s="141"/>
      <c r="MZJ412" s="141"/>
      <c r="MZK412" s="141"/>
      <c r="MZL412" s="141"/>
      <c r="MZM412" s="141"/>
      <c r="MZN412" s="141"/>
      <c r="MZO412" s="141"/>
      <c r="MZP412" s="141"/>
      <c r="MZQ412" s="141"/>
      <c r="MZR412" s="141"/>
      <c r="MZS412" s="141"/>
      <c r="MZT412" s="141"/>
      <c r="MZU412" s="141"/>
      <c r="MZV412" s="141"/>
      <c r="MZW412" s="141"/>
      <c r="MZX412" s="141"/>
      <c r="MZY412" s="141"/>
      <c r="MZZ412" s="141"/>
      <c r="NAA412" s="141"/>
      <c r="NAB412" s="141"/>
      <c r="NAC412" s="141"/>
      <c r="NAD412" s="141"/>
      <c r="NAE412" s="141"/>
      <c r="NAF412" s="141"/>
      <c r="NAG412" s="141"/>
      <c r="NAH412" s="141"/>
      <c r="NAI412" s="141"/>
      <c r="NAJ412" s="141"/>
      <c r="NAK412" s="141"/>
      <c r="NAL412" s="141"/>
      <c r="NAM412" s="141"/>
      <c r="NAN412" s="141"/>
      <c r="NAO412" s="141"/>
      <c r="NAP412" s="141"/>
      <c r="NAQ412" s="141"/>
      <c r="NAR412" s="141"/>
      <c r="NAS412" s="141"/>
      <c r="NAT412" s="141"/>
      <c r="NAU412" s="141"/>
      <c r="NAV412" s="141"/>
      <c r="NAW412" s="141"/>
      <c r="NAX412" s="141"/>
      <c r="NAY412" s="141"/>
      <c r="NAZ412" s="141"/>
      <c r="NBA412" s="141"/>
      <c r="NBB412" s="141"/>
      <c r="NBC412" s="141"/>
      <c r="NBD412" s="141"/>
      <c r="NBE412" s="141"/>
      <c r="NBF412" s="141"/>
      <c r="NBG412" s="141"/>
      <c r="NBH412" s="141"/>
      <c r="NBI412" s="141"/>
      <c r="NBJ412" s="141"/>
      <c r="NBK412" s="141"/>
      <c r="NBL412" s="141"/>
      <c r="NBM412" s="141"/>
      <c r="NBN412" s="141"/>
      <c r="NBO412" s="141"/>
      <c r="NBP412" s="141"/>
      <c r="NBQ412" s="141"/>
      <c r="NBR412" s="141"/>
      <c r="NBS412" s="141"/>
      <c r="NBT412" s="141"/>
      <c r="NBU412" s="141"/>
      <c r="NBV412" s="141"/>
      <c r="NBW412" s="141"/>
      <c r="NBX412" s="141"/>
      <c r="NBY412" s="141"/>
      <c r="NBZ412" s="141"/>
      <c r="NCA412" s="141"/>
      <c r="NCB412" s="141"/>
      <c r="NCC412" s="141"/>
      <c r="NCD412" s="141"/>
      <c r="NCE412" s="141"/>
      <c r="NCF412" s="141"/>
      <c r="NCG412" s="141"/>
      <c r="NCH412" s="141"/>
      <c r="NCI412" s="141"/>
      <c r="NCJ412" s="141"/>
      <c r="NCK412" s="141"/>
      <c r="NCL412" s="141"/>
      <c r="NCM412" s="141"/>
      <c r="NCN412" s="141"/>
      <c r="NCO412" s="141"/>
      <c r="NCP412" s="141"/>
      <c r="NCQ412" s="141"/>
      <c r="NCR412" s="141"/>
      <c r="NCS412" s="141"/>
      <c r="NCT412" s="141"/>
      <c r="NCU412" s="141"/>
      <c r="NCV412" s="141"/>
      <c r="NCW412" s="141"/>
      <c r="NCX412" s="141"/>
      <c r="NCY412" s="141"/>
      <c r="NCZ412" s="141"/>
      <c r="NDA412" s="141"/>
      <c r="NDB412" s="141"/>
      <c r="NDC412" s="141"/>
      <c r="NDD412" s="141"/>
      <c r="NDE412" s="141"/>
      <c r="NDF412" s="141"/>
      <c r="NDG412" s="141"/>
      <c r="NDH412" s="141"/>
      <c r="NDI412" s="141"/>
      <c r="NDJ412" s="141"/>
      <c r="NDK412" s="141"/>
      <c r="NDL412" s="141"/>
      <c r="NDM412" s="141"/>
      <c r="NDN412" s="141"/>
      <c r="NDO412" s="141"/>
      <c r="NDP412" s="141"/>
      <c r="NDQ412" s="141"/>
      <c r="NDR412" s="141"/>
      <c r="NDS412" s="141"/>
      <c r="NDT412" s="141"/>
      <c r="NDU412" s="141"/>
      <c r="NDV412" s="141"/>
      <c r="NDW412" s="141"/>
      <c r="NDX412" s="141"/>
      <c r="NDY412" s="141"/>
      <c r="NDZ412" s="141"/>
      <c r="NEA412" s="141"/>
      <c r="NEB412" s="141"/>
      <c r="NEC412" s="141"/>
      <c r="NED412" s="141"/>
      <c r="NEE412" s="141"/>
      <c r="NEF412" s="141"/>
      <c r="NEG412" s="141"/>
      <c r="NEH412" s="141"/>
      <c r="NEI412" s="141"/>
      <c r="NEJ412" s="141"/>
      <c r="NEK412" s="141"/>
      <c r="NEL412" s="141"/>
      <c r="NEM412" s="141"/>
      <c r="NEN412" s="141"/>
      <c r="NEO412" s="141"/>
      <c r="NEP412" s="141"/>
      <c r="NEQ412" s="141"/>
      <c r="NER412" s="141"/>
      <c r="NES412" s="141"/>
      <c r="NET412" s="141"/>
      <c r="NEU412" s="141"/>
      <c r="NEV412" s="141"/>
      <c r="NEW412" s="141"/>
      <c r="NEX412" s="141"/>
      <c r="NEY412" s="141"/>
      <c r="NEZ412" s="141"/>
      <c r="NFA412" s="141"/>
      <c r="NFB412" s="141"/>
      <c r="NFC412" s="141"/>
      <c r="NFD412" s="141"/>
      <c r="NFE412" s="141"/>
      <c r="NFF412" s="141"/>
      <c r="NFG412" s="141"/>
      <c r="NFH412" s="141"/>
      <c r="NFI412" s="141"/>
      <c r="NFJ412" s="141"/>
      <c r="NFK412" s="141"/>
      <c r="NFL412" s="141"/>
      <c r="NFM412" s="141"/>
      <c r="NFN412" s="141"/>
      <c r="NFO412" s="141"/>
      <c r="NFP412" s="141"/>
      <c r="NFQ412" s="141"/>
      <c r="NFR412" s="141"/>
      <c r="NFS412" s="141"/>
      <c r="NFT412" s="141"/>
      <c r="NFU412" s="141"/>
      <c r="NFV412" s="141"/>
      <c r="NFW412" s="141"/>
      <c r="NFX412" s="141"/>
      <c r="NFY412" s="141"/>
      <c r="NFZ412" s="141"/>
      <c r="NGA412" s="141"/>
      <c r="NGB412" s="141"/>
      <c r="NGC412" s="141"/>
      <c r="NGD412" s="141"/>
      <c r="NGE412" s="141"/>
      <c r="NGF412" s="141"/>
      <c r="NGG412" s="141"/>
      <c r="NGH412" s="141"/>
      <c r="NGI412" s="141"/>
      <c r="NGJ412" s="141"/>
      <c r="NGK412" s="141"/>
      <c r="NGL412" s="141"/>
      <c r="NGM412" s="141"/>
      <c r="NGN412" s="141"/>
      <c r="NGO412" s="141"/>
      <c r="NGP412" s="141"/>
      <c r="NGQ412" s="141"/>
      <c r="NGR412" s="141"/>
      <c r="NGS412" s="141"/>
      <c r="NGT412" s="141"/>
      <c r="NGU412" s="141"/>
      <c r="NGV412" s="141"/>
      <c r="NGW412" s="141"/>
      <c r="NGX412" s="141"/>
      <c r="NGY412" s="141"/>
      <c r="NGZ412" s="141"/>
      <c r="NHA412" s="141"/>
      <c r="NHB412" s="141"/>
      <c r="NHC412" s="141"/>
      <c r="NHD412" s="141"/>
      <c r="NHE412" s="141"/>
      <c r="NHF412" s="141"/>
      <c r="NHG412" s="141"/>
      <c r="NHH412" s="141"/>
      <c r="NHI412" s="141"/>
      <c r="NHJ412" s="141"/>
      <c r="NHK412" s="141"/>
      <c r="NHL412" s="141"/>
      <c r="NHM412" s="141"/>
      <c r="NHN412" s="141"/>
      <c r="NHO412" s="141"/>
      <c r="NHP412" s="141"/>
      <c r="NHQ412" s="141"/>
      <c r="NHR412" s="141"/>
      <c r="NHS412" s="141"/>
      <c r="NHT412" s="141"/>
      <c r="NHU412" s="141"/>
      <c r="NHV412" s="141"/>
      <c r="NHW412" s="141"/>
      <c r="NHX412" s="141"/>
      <c r="NHY412" s="141"/>
      <c r="NHZ412" s="141"/>
      <c r="NIA412" s="141"/>
      <c r="NIB412" s="141"/>
      <c r="NIC412" s="141"/>
      <c r="NID412" s="141"/>
      <c r="NIE412" s="141"/>
      <c r="NIF412" s="141"/>
      <c r="NIG412" s="141"/>
      <c r="NIH412" s="141"/>
      <c r="NII412" s="141"/>
      <c r="NIJ412" s="141"/>
      <c r="NIK412" s="141"/>
      <c r="NIL412" s="141"/>
      <c r="NIM412" s="141"/>
      <c r="NIN412" s="141"/>
      <c r="NIO412" s="141"/>
      <c r="NIP412" s="141"/>
      <c r="NIQ412" s="141"/>
      <c r="NIR412" s="141"/>
      <c r="NIS412" s="141"/>
      <c r="NIT412" s="141"/>
      <c r="NIU412" s="141"/>
      <c r="NIV412" s="141"/>
      <c r="NIW412" s="141"/>
      <c r="NIX412" s="141"/>
      <c r="NIY412" s="141"/>
      <c r="NIZ412" s="141"/>
      <c r="NJA412" s="141"/>
      <c r="NJB412" s="141"/>
      <c r="NJC412" s="141"/>
      <c r="NJD412" s="141"/>
      <c r="NJE412" s="141"/>
      <c r="NJF412" s="141"/>
      <c r="NJG412" s="141"/>
      <c r="NJH412" s="141"/>
      <c r="NJI412" s="141"/>
      <c r="NJJ412" s="141"/>
      <c r="NJK412" s="141"/>
      <c r="NJL412" s="141"/>
      <c r="NJM412" s="141"/>
      <c r="NJN412" s="141"/>
      <c r="NJO412" s="141"/>
      <c r="NJP412" s="141"/>
      <c r="NJQ412" s="141"/>
      <c r="NJR412" s="141"/>
      <c r="NJS412" s="141"/>
      <c r="NJT412" s="141"/>
      <c r="NJU412" s="141"/>
      <c r="NJV412" s="141"/>
      <c r="NJW412" s="141"/>
      <c r="NJX412" s="141"/>
      <c r="NJY412" s="141"/>
      <c r="NJZ412" s="141"/>
      <c r="NKA412" s="141"/>
      <c r="NKB412" s="141"/>
      <c r="NKC412" s="141"/>
      <c r="NKD412" s="141"/>
      <c r="NKE412" s="141"/>
      <c r="NKF412" s="141"/>
      <c r="NKG412" s="141"/>
      <c r="NKH412" s="141"/>
      <c r="NKI412" s="141"/>
      <c r="NKJ412" s="141"/>
      <c r="NKK412" s="141"/>
      <c r="NKL412" s="141"/>
      <c r="NKM412" s="141"/>
      <c r="NKN412" s="141"/>
      <c r="NKO412" s="141"/>
      <c r="NKP412" s="141"/>
      <c r="NKQ412" s="141"/>
      <c r="NKR412" s="141"/>
      <c r="NKS412" s="141"/>
      <c r="NKT412" s="141"/>
      <c r="NKU412" s="141"/>
      <c r="NKV412" s="141"/>
      <c r="NKW412" s="141"/>
      <c r="NKX412" s="141"/>
      <c r="NKY412" s="141"/>
      <c r="NKZ412" s="141"/>
      <c r="NLA412" s="141"/>
      <c r="NLB412" s="141"/>
      <c r="NLC412" s="141"/>
      <c r="NLD412" s="141"/>
      <c r="NLE412" s="141"/>
      <c r="NLF412" s="141"/>
      <c r="NLG412" s="141"/>
      <c r="NLH412" s="141"/>
      <c r="NLI412" s="141"/>
      <c r="NLJ412" s="141"/>
      <c r="NLK412" s="141"/>
      <c r="NLL412" s="141"/>
      <c r="NLM412" s="141"/>
      <c r="NLN412" s="141"/>
      <c r="NLO412" s="141"/>
      <c r="NLP412" s="141"/>
      <c r="NLQ412" s="141"/>
      <c r="NLR412" s="141"/>
      <c r="NLS412" s="141"/>
      <c r="NLT412" s="141"/>
      <c r="NLU412" s="141"/>
      <c r="NLV412" s="141"/>
      <c r="NLW412" s="141"/>
      <c r="NLX412" s="141"/>
      <c r="NLY412" s="141"/>
      <c r="NLZ412" s="141"/>
      <c r="NMA412" s="141"/>
      <c r="NMB412" s="141"/>
      <c r="NMC412" s="141"/>
      <c r="NMD412" s="141"/>
      <c r="NME412" s="141"/>
      <c r="NMF412" s="141"/>
      <c r="NMG412" s="141"/>
      <c r="NMH412" s="141"/>
      <c r="NMI412" s="141"/>
      <c r="NMJ412" s="141"/>
      <c r="NMK412" s="141"/>
      <c r="NML412" s="141"/>
      <c r="NMM412" s="141"/>
      <c r="NMN412" s="141"/>
      <c r="NMO412" s="141"/>
      <c r="NMP412" s="141"/>
      <c r="NMQ412" s="141"/>
      <c r="NMR412" s="141"/>
      <c r="NMS412" s="141"/>
      <c r="NMT412" s="141"/>
      <c r="NMU412" s="141"/>
      <c r="NMV412" s="141"/>
      <c r="NMW412" s="141"/>
      <c r="NMX412" s="141"/>
      <c r="NMY412" s="141"/>
      <c r="NMZ412" s="141"/>
      <c r="NNA412" s="141"/>
      <c r="NNB412" s="141"/>
      <c r="NNC412" s="141"/>
      <c r="NND412" s="141"/>
      <c r="NNE412" s="141"/>
      <c r="NNF412" s="141"/>
      <c r="NNG412" s="141"/>
      <c r="NNH412" s="141"/>
      <c r="NNI412" s="141"/>
      <c r="NNJ412" s="141"/>
      <c r="NNK412" s="141"/>
      <c r="NNL412" s="141"/>
      <c r="NNM412" s="141"/>
      <c r="NNN412" s="141"/>
      <c r="NNO412" s="141"/>
      <c r="NNP412" s="141"/>
      <c r="NNQ412" s="141"/>
      <c r="NNR412" s="141"/>
      <c r="NNS412" s="141"/>
      <c r="NNT412" s="141"/>
      <c r="NNU412" s="141"/>
      <c r="NNV412" s="141"/>
      <c r="NNW412" s="141"/>
      <c r="NNX412" s="141"/>
      <c r="NNY412" s="141"/>
      <c r="NNZ412" s="141"/>
      <c r="NOA412" s="141"/>
      <c r="NOB412" s="141"/>
      <c r="NOC412" s="141"/>
      <c r="NOD412" s="141"/>
      <c r="NOE412" s="141"/>
      <c r="NOF412" s="141"/>
      <c r="NOG412" s="141"/>
      <c r="NOH412" s="141"/>
      <c r="NOI412" s="141"/>
      <c r="NOJ412" s="141"/>
      <c r="NOK412" s="141"/>
      <c r="NOL412" s="141"/>
      <c r="NOM412" s="141"/>
      <c r="NON412" s="141"/>
      <c r="NOO412" s="141"/>
      <c r="NOP412" s="141"/>
      <c r="NOQ412" s="141"/>
      <c r="NOR412" s="141"/>
      <c r="NOS412" s="141"/>
      <c r="NOT412" s="141"/>
      <c r="NOU412" s="141"/>
      <c r="NOV412" s="141"/>
      <c r="NOW412" s="141"/>
      <c r="NOX412" s="141"/>
      <c r="NOY412" s="141"/>
      <c r="NOZ412" s="141"/>
      <c r="NPA412" s="141"/>
      <c r="NPB412" s="141"/>
      <c r="NPC412" s="141"/>
      <c r="NPD412" s="141"/>
      <c r="NPE412" s="141"/>
      <c r="NPF412" s="141"/>
      <c r="NPG412" s="141"/>
      <c r="NPH412" s="141"/>
      <c r="NPI412" s="141"/>
      <c r="NPJ412" s="141"/>
      <c r="NPK412" s="141"/>
      <c r="NPL412" s="141"/>
      <c r="NPM412" s="141"/>
      <c r="NPN412" s="141"/>
      <c r="NPO412" s="141"/>
      <c r="NPP412" s="141"/>
      <c r="NPQ412" s="141"/>
      <c r="NPR412" s="141"/>
      <c r="NPS412" s="141"/>
      <c r="NPT412" s="141"/>
      <c r="NPU412" s="141"/>
      <c r="NPV412" s="141"/>
      <c r="NPW412" s="141"/>
      <c r="NPX412" s="141"/>
      <c r="NPY412" s="141"/>
      <c r="NPZ412" s="141"/>
      <c r="NQA412" s="141"/>
      <c r="NQB412" s="141"/>
      <c r="NQC412" s="141"/>
      <c r="NQD412" s="141"/>
      <c r="NQE412" s="141"/>
      <c r="NQF412" s="141"/>
      <c r="NQG412" s="141"/>
      <c r="NQH412" s="141"/>
      <c r="NQI412" s="141"/>
      <c r="NQJ412" s="141"/>
      <c r="NQK412" s="141"/>
      <c r="NQL412" s="141"/>
      <c r="NQM412" s="141"/>
      <c r="NQN412" s="141"/>
      <c r="NQO412" s="141"/>
      <c r="NQP412" s="141"/>
      <c r="NQQ412" s="141"/>
      <c r="NQR412" s="141"/>
      <c r="NQS412" s="141"/>
      <c r="NQT412" s="141"/>
      <c r="NQU412" s="141"/>
      <c r="NQV412" s="141"/>
      <c r="NQW412" s="141"/>
      <c r="NQX412" s="141"/>
      <c r="NQY412" s="141"/>
      <c r="NQZ412" s="141"/>
      <c r="NRA412" s="141"/>
      <c r="NRB412" s="141"/>
      <c r="NRC412" s="141"/>
      <c r="NRD412" s="141"/>
      <c r="NRE412" s="141"/>
      <c r="NRF412" s="141"/>
      <c r="NRG412" s="141"/>
      <c r="NRH412" s="141"/>
      <c r="NRI412" s="141"/>
      <c r="NRJ412" s="141"/>
      <c r="NRK412" s="141"/>
      <c r="NRL412" s="141"/>
      <c r="NRM412" s="141"/>
      <c r="NRN412" s="141"/>
      <c r="NRO412" s="141"/>
      <c r="NRP412" s="141"/>
      <c r="NRQ412" s="141"/>
      <c r="NRR412" s="141"/>
      <c r="NRS412" s="141"/>
      <c r="NRT412" s="141"/>
      <c r="NRU412" s="141"/>
      <c r="NRV412" s="141"/>
      <c r="NRW412" s="141"/>
      <c r="NRX412" s="141"/>
      <c r="NRY412" s="141"/>
      <c r="NRZ412" s="141"/>
      <c r="NSA412" s="141"/>
      <c r="NSB412" s="141"/>
      <c r="NSC412" s="141"/>
      <c r="NSD412" s="141"/>
      <c r="NSE412" s="141"/>
      <c r="NSF412" s="141"/>
      <c r="NSG412" s="141"/>
      <c r="NSH412" s="141"/>
      <c r="NSI412" s="141"/>
      <c r="NSJ412" s="141"/>
      <c r="NSK412" s="141"/>
      <c r="NSL412" s="141"/>
      <c r="NSM412" s="141"/>
      <c r="NSN412" s="141"/>
      <c r="NSO412" s="141"/>
      <c r="NSP412" s="141"/>
      <c r="NSQ412" s="141"/>
      <c r="NSR412" s="141"/>
      <c r="NSS412" s="141"/>
      <c r="NST412" s="141"/>
      <c r="NSU412" s="141"/>
      <c r="NSV412" s="141"/>
      <c r="NSW412" s="141"/>
      <c r="NSX412" s="141"/>
      <c r="NSY412" s="141"/>
      <c r="NSZ412" s="141"/>
      <c r="NTA412" s="141"/>
      <c r="NTB412" s="141"/>
      <c r="NTC412" s="141"/>
      <c r="NTD412" s="141"/>
      <c r="NTE412" s="141"/>
      <c r="NTF412" s="141"/>
      <c r="NTG412" s="141"/>
      <c r="NTH412" s="141"/>
      <c r="NTI412" s="141"/>
      <c r="NTJ412" s="141"/>
      <c r="NTK412" s="141"/>
      <c r="NTL412" s="141"/>
      <c r="NTM412" s="141"/>
      <c r="NTN412" s="141"/>
      <c r="NTO412" s="141"/>
      <c r="NTP412" s="141"/>
      <c r="NTQ412" s="141"/>
      <c r="NTR412" s="141"/>
      <c r="NTS412" s="141"/>
      <c r="NTT412" s="141"/>
      <c r="NTU412" s="141"/>
      <c r="NTV412" s="141"/>
      <c r="NTW412" s="141"/>
      <c r="NTX412" s="141"/>
      <c r="NTY412" s="141"/>
      <c r="NTZ412" s="141"/>
      <c r="NUA412" s="141"/>
      <c r="NUB412" s="141"/>
      <c r="NUC412" s="141"/>
      <c r="NUD412" s="141"/>
      <c r="NUE412" s="141"/>
      <c r="NUF412" s="141"/>
      <c r="NUG412" s="141"/>
      <c r="NUH412" s="141"/>
      <c r="NUI412" s="141"/>
      <c r="NUJ412" s="141"/>
      <c r="NUK412" s="141"/>
      <c r="NUL412" s="141"/>
      <c r="NUM412" s="141"/>
      <c r="NUN412" s="141"/>
      <c r="NUO412" s="141"/>
      <c r="NUP412" s="141"/>
      <c r="NUQ412" s="141"/>
      <c r="NUR412" s="141"/>
      <c r="NUS412" s="141"/>
      <c r="NUT412" s="141"/>
      <c r="NUU412" s="141"/>
      <c r="NUV412" s="141"/>
      <c r="NUW412" s="141"/>
      <c r="NUX412" s="141"/>
      <c r="NUY412" s="141"/>
      <c r="NUZ412" s="141"/>
      <c r="NVA412" s="141"/>
      <c r="NVB412" s="141"/>
      <c r="NVC412" s="141"/>
      <c r="NVD412" s="141"/>
      <c r="NVE412" s="141"/>
      <c r="NVF412" s="141"/>
      <c r="NVG412" s="141"/>
      <c r="NVH412" s="141"/>
      <c r="NVI412" s="141"/>
      <c r="NVJ412" s="141"/>
      <c r="NVK412" s="141"/>
      <c r="NVL412" s="141"/>
      <c r="NVM412" s="141"/>
      <c r="NVN412" s="141"/>
      <c r="NVO412" s="141"/>
      <c r="NVP412" s="141"/>
      <c r="NVQ412" s="141"/>
      <c r="NVR412" s="141"/>
      <c r="NVS412" s="141"/>
      <c r="NVT412" s="141"/>
      <c r="NVU412" s="141"/>
      <c r="NVV412" s="141"/>
      <c r="NVW412" s="141"/>
      <c r="NVX412" s="141"/>
      <c r="NVY412" s="141"/>
      <c r="NVZ412" s="141"/>
      <c r="NWA412" s="141"/>
      <c r="NWB412" s="141"/>
      <c r="NWC412" s="141"/>
      <c r="NWD412" s="141"/>
      <c r="NWE412" s="141"/>
      <c r="NWF412" s="141"/>
      <c r="NWG412" s="141"/>
      <c r="NWH412" s="141"/>
      <c r="NWI412" s="141"/>
      <c r="NWJ412" s="141"/>
      <c r="NWK412" s="141"/>
      <c r="NWL412" s="141"/>
      <c r="NWM412" s="141"/>
      <c r="NWN412" s="141"/>
      <c r="NWO412" s="141"/>
      <c r="NWP412" s="141"/>
      <c r="NWQ412" s="141"/>
      <c r="NWR412" s="141"/>
      <c r="NWS412" s="141"/>
      <c r="NWT412" s="141"/>
      <c r="NWU412" s="141"/>
      <c r="NWV412" s="141"/>
      <c r="NWW412" s="141"/>
      <c r="NWX412" s="141"/>
      <c r="NWY412" s="141"/>
      <c r="NWZ412" s="141"/>
      <c r="NXA412" s="141"/>
      <c r="NXB412" s="141"/>
      <c r="NXC412" s="141"/>
      <c r="NXD412" s="141"/>
      <c r="NXE412" s="141"/>
      <c r="NXF412" s="141"/>
      <c r="NXG412" s="141"/>
      <c r="NXH412" s="141"/>
      <c r="NXI412" s="141"/>
      <c r="NXJ412" s="141"/>
      <c r="NXK412" s="141"/>
      <c r="NXL412" s="141"/>
      <c r="NXM412" s="141"/>
      <c r="NXN412" s="141"/>
      <c r="NXO412" s="141"/>
      <c r="NXP412" s="141"/>
      <c r="NXQ412" s="141"/>
      <c r="NXR412" s="141"/>
      <c r="NXS412" s="141"/>
      <c r="NXT412" s="141"/>
      <c r="NXU412" s="141"/>
      <c r="NXV412" s="141"/>
      <c r="NXW412" s="141"/>
      <c r="NXX412" s="141"/>
      <c r="NXY412" s="141"/>
      <c r="NXZ412" s="141"/>
      <c r="NYA412" s="141"/>
      <c r="NYB412" s="141"/>
      <c r="NYC412" s="141"/>
      <c r="NYD412" s="141"/>
      <c r="NYE412" s="141"/>
      <c r="NYF412" s="141"/>
      <c r="NYG412" s="141"/>
      <c r="NYH412" s="141"/>
      <c r="NYI412" s="141"/>
      <c r="NYJ412" s="141"/>
      <c r="NYK412" s="141"/>
      <c r="NYL412" s="141"/>
      <c r="NYM412" s="141"/>
      <c r="NYN412" s="141"/>
      <c r="NYO412" s="141"/>
      <c r="NYP412" s="141"/>
      <c r="NYQ412" s="141"/>
      <c r="NYR412" s="141"/>
      <c r="NYS412" s="141"/>
      <c r="NYT412" s="141"/>
      <c r="NYU412" s="141"/>
      <c r="NYV412" s="141"/>
      <c r="NYW412" s="141"/>
      <c r="NYX412" s="141"/>
      <c r="NYY412" s="141"/>
      <c r="NYZ412" s="141"/>
      <c r="NZA412" s="141"/>
      <c r="NZB412" s="141"/>
      <c r="NZC412" s="141"/>
      <c r="NZD412" s="141"/>
      <c r="NZE412" s="141"/>
      <c r="NZF412" s="141"/>
      <c r="NZG412" s="141"/>
      <c r="NZH412" s="141"/>
      <c r="NZI412" s="141"/>
      <c r="NZJ412" s="141"/>
      <c r="NZK412" s="141"/>
      <c r="NZL412" s="141"/>
      <c r="NZM412" s="141"/>
      <c r="NZN412" s="141"/>
      <c r="NZO412" s="141"/>
      <c r="NZP412" s="141"/>
      <c r="NZQ412" s="141"/>
      <c r="NZR412" s="141"/>
      <c r="NZS412" s="141"/>
      <c r="NZT412" s="141"/>
      <c r="NZU412" s="141"/>
      <c r="NZV412" s="141"/>
      <c r="NZW412" s="141"/>
      <c r="NZX412" s="141"/>
      <c r="NZY412" s="141"/>
      <c r="NZZ412" s="141"/>
      <c r="OAA412" s="141"/>
      <c r="OAB412" s="141"/>
      <c r="OAC412" s="141"/>
      <c r="OAD412" s="141"/>
      <c r="OAE412" s="141"/>
      <c r="OAF412" s="141"/>
      <c r="OAG412" s="141"/>
      <c r="OAH412" s="141"/>
      <c r="OAI412" s="141"/>
      <c r="OAJ412" s="141"/>
      <c r="OAK412" s="141"/>
      <c r="OAL412" s="141"/>
      <c r="OAM412" s="141"/>
      <c r="OAN412" s="141"/>
      <c r="OAO412" s="141"/>
      <c r="OAP412" s="141"/>
      <c r="OAQ412" s="141"/>
      <c r="OAR412" s="141"/>
      <c r="OAS412" s="141"/>
      <c r="OAT412" s="141"/>
      <c r="OAU412" s="141"/>
      <c r="OAV412" s="141"/>
      <c r="OAW412" s="141"/>
      <c r="OAX412" s="141"/>
      <c r="OAY412" s="141"/>
      <c r="OAZ412" s="141"/>
      <c r="OBA412" s="141"/>
      <c r="OBB412" s="141"/>
      <c r="OBC412" s="141"/>
      <c r="OBD412" s="141"/>
      <c r="OBE412" s="141"/>
      <c r="OBF412" s="141"/>
      <c r="OBG412" s="141"/>
      <c r="OBH412" s="141"/>
      <c r="OBI412" s="141"/>
      <c r="OBJ412" s="141"/>
      <c r="OBK412" s="141"/>
      <c r="OBL412" s="141"/>
      <c r="OBM412" s="141"/>
      <c r="OBN412" s="141"/>
      <c r="OBO412" s="141"/>
      <c r="OBP412" s="141"/>
      <c r="OBQ412" s="141"/>
      <c r="OBR412" s="141"/>
      <c r="OBS412" s="141"/>
      <c r="OBT412" s="141"/>
      <c r="OBU412" s="141"/>
      <c r="OBV412" s="141"/>
      <c r="OBW412" s="141"/>
      <c r="OBX412" s="141"/>
      <c r="OBY412" s="141"/>
      <c r="OBZ412" s="141"/>
      <c r="OCA412" s="141"/>
      <c r="OCB412" s="141"/>
      <c r="OCC412" s="141"/>
      <c r="OCD412" s="141"/>
      <c r="OCE412" s="141"/>
      <c r="OCF412" s="141"/>
      <c r="OCG412" s="141"/>
      <c r="OCH412" s="141"/>
      <c r="OCI412" s="141"/>
      <c r="OCJ412" s="141"/>
      <c r="OCK412" s="141"/>
      <c r="OCL412" s="141"/>
      <c r="OCM412" s="141"/>
      <c r="OCN412" s="141"/>
      <c r="OCO412" s="141"/>
      <c r="OCP412" s="141"/>
      <c r="OCQ412" s="141"/>
      <c r="OCR412" s="141"/>
      <c r="OCS412" s="141"/>
      <c r="OCT412" s="141"/>
      <c r="OCU412" s="141"/>
      <c r="OCV412" s="141"/>
      <c r="OCW412" s="141"/>
      <c r="OCX412" s="141"/>
      <c r="OCY412" s="141"/>
      <c r="OCZ412" s="141"/>
      <c r="ODA412" s="141"/>
      <c r="ODB412" s="141"/>
      <c r="ODC412" s="141"/>
      <c r="ODD412" s="141"/>
      <c r="ODE412" s="141"/>
      <c r="ODF412" s="141"/>
      <c r="ODG412" s="141"/>
      <c r="ODH412" s="141"/>
      <c r="ODI412" s="141"/>
      <c r="ODJ412" s="141"/>
      <c r="ODK412" s="141"/>
      <c r="ODL412" s="141"/>
      <c r="ODM412" s="141"/>
      <c r="ODN412" s="141"/>
      <c r="ODO412" s="141"/>
      <c r="ODP412" s="141"/>
      <c r="ODQ412" s="141"/>
      <c r="ODR412" s="141"/>
      <c r="ODS412" s="141"/>
      <c r="ODT412" s="141"/>
      <c r="ODU412" s="141"/>
      <c r="ODV412" s="141"/>
      <c r="ODW412" s="141"/>
      <c r="ODX412" s="141"/>
      <c r="ODY412" s="141"/>
      <c r="ODZ412" s="141"/>
      <c r="OEA412" s="141"/>
      <c r="OEB412" s="141"/>
      <c r="OEC412" s="141"/>
      <c r="OED412" s="141"/>
      <c r="OEE412" s="141"/>
      <c r="OEF412" s="141"/>
      <c r="OEG412" s="141"/>
      <c r="OEH412" s="141"/>
      <c r="OEI412" s="141"/>
      <c r="OEJ412" s="141"/>
      <c r="OEK412" s="141"/>
      <c r="OEL412" s="141"/>
      <c r="OEM412" s="141"/>
      <c r="OEN412" s="141"/>
      <c r="OEO412" s="141"/>
      <c r="OEP412" s="141"/>
      <c r="OEQ412" s="141"/>
      <c r="OER412" s="141"/>
      <c r="OES412" s="141"/>
      <c r="OET412" s="141"/>
      <c r="OEU412" s="141"/>
      <c r="OEV412" s="141"/>
      <c r="OEW412" s="141"/>
      <c r="OEX412" s="141"/>
      <c r="OEY412" s="141"/>
      <c r="OEZ412" s="141"/>
      <c r="OFA412" s="141"/>
      <c r="OFB412" s="141"/>
      <c r="OFC412" s="141"/>
      <c r="OFD412" s="141"/>
      <c r="OFE412" s="141"/>
      <c r="OFF412" s="141"/>
      <c r="OFG412" s="141"/>
      <c r="OFH412" s="141"/>
      <c r="OFI412" s="141"/>
      <c r="OFJ412" s="141"/>
      <c r="OFK412" s="141"/>
      <c r="OFL412" s="141"/>
      <c r="OFM412" s="141"/>
      <c r="OFN412" s="141"/>
      <c r="OFO412" s="141"/>
      <c r="OFP412" s="141"/>
      <c r="OFQ412" s="141"/>
      <c r="OFR412" s="141"/>
      <c r="OFS412" s="141"/>
      <c r="OFT412" s="141"/>
      <c r="OFU412" s="141"/>
      <c r="OFV412" s="141"/>
      <c r="OFW412" s="141"/>
      <c r="OFX412" s="141"/>
      <c r="OFY412" s="141"/>
      <c r="OFZ412" s="141"/>
      <c r="OGA412" s="141"/>
      <c r="OGB412" s="141"/>
      <c r="OGC412" s="141"/>
      <c r="OGD412" s="141"/>
      <c r="OGE412" s="141"/>
      <c r="OGF412" s="141"/>
      <c r="OGG412" s="141"/>
      <c r="OGH412" s="141"/>
      <c r="OGI412" s="141"/>
      <c r="OGJ412" s="141"/>
      <c r="OGK412" s="141"/>
      <c r="OGL412" s="141"/>
      <c r="OGM412" s="141"/>
      <c r="OGN412" s="141"/>
      <c r="OGO412" s="141"/>
      <c r="OGP412" s="141"/>
      <c r="OGQ412" s="141"/>
      <c r="OGR412" s="141"/>
      <c r="OGS412" s="141"/>
      <c r="OGT412" s="141"/>
      <c r="OGU412" s="141"/>
      <c r="OGV412" s="141"/>
      <c r="OGW412" s="141"/>
      <c r="OGX412" s="141"/>
      <c r="OGY412" s="141"/>
      <c r="OGZ412" s="141"/>
      <c r="OHA412" s="141"/>
      <c r="OHB412" s="141"/>
      <c r="OHC412" s="141"/>
      <c r="OHD412" s="141"/>
      <c r="OHE412" s="141"/>
      <c r="OHF412" s="141"/>
      <c r="OHG412" s="141"/>
      <c r="OHH412" s="141"/>
      <c r="OHI412" s="141"/>
      <c r="OHJ412" s="141"/>
      <c r="OHK412" s="141"/>
      <c r="OHL412" s="141"/>
      <c r="OHM412" s="141"/>
      <c r="OHN412" s="141"/>
      <c r="OHO412" s="141"/>
      <c r="OHP412" s="141"/>
      <c r="OHQ412" s="141"/>
      <c r="OHR412" s="141"/>
      <c r="OHS412" s="141"/>
      <c r="OHT412" s="141"/>
      <c r="OHU412" s="141"/>
      <c r="OHV412" s="141"/>
      <c r="OHW412" s="141"/>
      <c r="OHX412" s="141"/>
      <c r="OHY412" s="141"/>
      <c r="OHZ412" s="141"/>
      <c r="OIA412" s="141"/>
      <c r="OIB412" s="141"/>
      <c r="OIC412" s="141"/>
      <c r="OID412" s="141"/>
      <c r="OIE412" s="141"/>
      <c r="OIF412" s="141"/>
      <c r="OIG412" s="141"/>
      <c r="OIH412" s="141"/>
      <c r="OII412" s="141"/>
      <c r="OIJ412" s="141"/>
      <c r="OIK412" s="141"/>
      <c r="OIL412" s="141"/>
      <c r="OIM412" s="141"/>
      <c r="OIN412" s="141"/>
      <c r="OIO412" s="141"/>
      <c r="OIP412" s="141"/>
      <c r="OIQ412" s="141"/>
      <c r="OIR412" s="141"/>
      <c r="OIS412" s="141"/>
      <c r="OIT412" s="141"/>
      <c r="OIU412" s="141"/>
      <c r="OIV412" s="141"/>
      <c r="OIW412" s="141"/>
      <c r="OIX412" s="141"/>
      <c r="OIY412" s="141"/>
      <c r="OIZ412" s="141"/>
      <c r="OJA412" s="141"/>
      <c r="OJB412" s="141"/>
      <c r="OJC412" s="141"/>
      <c r="OJD412" s="141"/>
      <c r="OJE412" s="141"/>
      <c r="OJF412" s="141"/>
      <c r="OJG412" s="141"/>
      <c r="OJH412" s="141"/>
      <c r="OJI412" s="141"/>
      <c r="OJJ412" s="141"/>
      <c r="OJK412" s="141"/>
      <c r="OJL412" s="141"/>
      <c r="OJM412" s="141"/>
      <c r="OJN412" s="141"/>
      <c r="OJO412" s="141"/>
      <c r="OJP412" s="141"/>
      <c r="OJQ412" s="141"/>
      <c r="OJR412" s="141"/>
      <c r="OJS412" s="141"/>
      <c r="OJT412" s="141"/>
      <c r="OJU412" s="141"/>
      <c r="OJV412" s="141"/>
      <c r="OJW412" s="141"/>
      <c r="OJX412" s="141"/>
      <c r="OJY412" s="141"/>
      <c r="OJZ412" s="141"/>
      <c r="OKA412" s="141"/>
      <c r="OKB412" s="141"/>
      <c r="OKC412" s="141"/>
      <c r="OKD412" s="141"/>
      <c r="OKE412" s="141"/>
      <c r="OKF412" s="141"/>
      <c r="OKG412" s="141"/>
      <c r="OKH412" s="141"/>
      <c r="OKI412" s="141"/>
      <c r="OKJ412" s="141"/>
      <c r="OKK412" s="141"/>
      <c r="OKL412" s="141"/>
      <c r="OKM412" s="141"/>
      <c r="OKN412" s="141"/>
      <c r="OKO412" s="141"/>
      <c r="OKP412" s="141"/>
      <c r="OKQ412" s="141"/>
      <c r="OKR412" s="141"/>
      <c r="OKS412" s="141"/>
      <c r="OKT412" s="141"/>
      <c r="OKU412" s="141"/>
      <c r="OKV412" s="141"/>
      <c r="OKW412" s="141"/>
      <c r="OKX412" s="141"/>
      <c r="OKY412" s="141"/>
      <c r="OKZ412" s="141"/>
      <c r="OLA412" s="141"/>
      <c r="OLB412" s="141"/>
      <c r="OLC412" s="141"/>
      <c r="OLD412" s="141"/>
      <c r="OLE412" s="141"/>
      <c r="OLF412" s="141"/>
      <c r="OLG412" s="141"/>
      <c r="OLH412" s="141"/>
      <c r="OLI412" s="141"/>
      <c r="OLJ412" s="141"/>
      <c r="OLK412" s="141"/>
      <c r="OLL412" s="141"/>
      <c r="OLM412" s="141"/>
      <c r="OLN412" s="141"/>
      <c r="OLO412" s="141"/>
      <c r="OLP412" s="141"/>
      <c r="OLQ412" s="141"/>
      <c r="OLR412" s="141"/>
      <c r="OLS412" s="141"/>
      <c r="OLT412" s="141"/>
      <c r="OLU412" s="141"/>
      <c r="OLV412" s="141"/>
      <c r="OLW412" s="141"/>
      <c r="OLX412" s="141"/>
      <c r="OLY412" s="141"/>
      <c r="OLZ412" s="141"/>
      <c r="OMA412" s="141"/>
      <c r="OMB412" s="141"/>
      <c r="OMC412" s="141"/>
      <c r="OMD412" s="141"/>
      <c r="OME412" s="141"/>
      <c r="OMF412" s="141"/>
      <c r="OMG412" s="141"/>
      <c r="OMH412" s="141"/>
      <c r="OMI412" s="141"/>
      <c r="OMJ412" s="141"/>
      <c r="OMK412" s="141"/>
      <c r="OML412" s="141"/>
      <c r="OMM412" s="141"/>
      <c r="OMN412" s="141"/>
      <c r="OMO412" s="141"/>
      <c r="OMP412" s="141"/>
      <c r="OMQ412" s="141"/>
      <c r="OMR412" s="141"/>
      <c r="OMS412" s="141"/>
      <c r="OMT412" s="141"/>
      <c r="OMU412" s="141"/>
      <c r="OMV412" s="141"/>
      <c r="OMW412" s="141"/>
      <c r="OMX412" s="141"/>
      <c r="OMY412" s="141"/>
      <c r="OMZ412" s="141"/>
      <c r="ONA412" s="141"/>
      <c r="ONB412" s="141"/>
      <c r="ONC412" s="141"/>
      <c r="OND412" s="141"/>
      <c r="ONE412" s="141"/>
      <c r="ONF412" s="141"/>
      <c r="ONG412" s="141"/>
      <c r="ONH412" s="141"/>
      <c r="ONI412" s="141"/>
      <c r="ONJ412" s="141"/>
      <c r="ONK412" s="141"/>
      <c r="ONL412" s="141"/>
      <c r="ONM412" s="141"/>
      <c r="ONN412" s="141"/>
      <c r="ONO412" s="141"/>
      <c r="ONP412" s="141"/>
      <c r="ONQ412" s="141"/>
      <c r="ONR412" s="141"/>
      <c r="ONS412" s="141"/>
      <c r="ONT412" s="141"/>
      <c r="ONU412" s="141"/>
      <c r="ONV412" s="141"/>
      <c r="ONW412" s="141"/>
      <c r="ONX412" s="141"/>
      <c r="ONY412" s="141"/>
      <c r="ONZ412" s="141"/>
      <c r="OOA412" s="141"/>
      <c r="OOB412" s="141"/>
      <c r="OOC412" s="141"/>
      <c r="OOD412" s="141"/>
      <c r="OOE412" s="141"/>
      <c r="OOF412" s="141"/>
      <c r="OOG412" s="141"/>
      <c r="OOH412" s="141"/>
      <c r="OOI412" s="141"/>
      <c r="OOJ412" s="141"/>
      <c r="OOK412" s="141"/>
      <c r="OOL412" s="141"/>
      <c r="OOM412" s="141"/>
      <c r="OON412" s="141"/>
      <c r="OOO412" s="141"/>
      <c r="OOP412" s="141"/>
      <c r="OOQ412" s="141"/>
      <c r="OOR412" s="141"/>
      <c r="OOS412" s="141"/>
      <c r="OOT412" s="141"/>
      <c r="OOU412" s="141"/>
      <c r="OOV412" s="141"/>
      <c r="OOW412" s="141"/>
      <c r="OOX412" s="141"/>
      <c r="OOY412" s="141"/>
      <c r="OOZ412" s="141"/>
      <c r="OPA412" s="141"/>
      <c r="OPB412" s="141"/>
      <c r="OPC412" s="141"/>
      <c r="OPD412" s="141"/>
      <c r="OPE412" s="141"/>
      <c r="OPF412" s="141"/>
      <c r="OPG412" s="141"/>
      <c r="OPH412" s="141"/>
      <c r="OPI412" s="141"/>
      <c r="OPJ412" s="141"/>
      <c r="OPK412" s="141"/>
      <c r="OPL412" s="141"/>
      <c r="OPM412" s="141"/>
      <c r="OPN412" s="141"/>
      <c r="OPO412" s="141"/>
      <c r="OPP412" s="141"/>
      <c r="OPQ412" s="141"/>
      <c r="OPR412" s="141"/>
      <c r="OPS412" s="141"/>
      <c r="OPT412" s="141"/>
      <c r="OPU412" s="141"/>
      <c r="OPV412" s="141"/>
      <c r="OPW412" s="141"/>
      <c r="OPX412" s="141"/>
      <c r="OPY412" s="141"/>
      <c r="OPZ412" s="141"/>
      <c r="OQA412" s="141"/>
      <c r="OQB412" s="141"/>
      <c r="OQC412" s="141"/>
      <c r="OQD412" s="141"/>
      <c r="OQE412" s="141"/>
      <c r="OQF412" s="141"/>
      <c r="OQG412" s="141"/>
      <c r="OQH412" s="141"/>
      <c r="OQI412" s="141"/>
      <c r="OQJ412" s="141"/>
      <c r="OQK412" s="141"/>
      <c r="OQL412" s="141"/>
      <c r="OQM412" s="141"/>
      <c r="OQN412" s="141"/>
      <c r="OQO412" s="141"/>
      <c r="OQP412" s="141"/>
      <c r="OQQ412" s="141"/>
      <c r="OQR412" s="141"/>
      <c r="OQS412" s="141"/>
      <c r="OQT412" s="141"/>
      <c r="OQU412" s="141"/>
      <c r="OQV412" s="141"/>
      <c r="OQW412" s="141"/>
      <c r="OQX412" s="141"/>
      <c r="OQY412" s="141"/>
      <c r="OQZ412" s="141"/>
      <c r="ORA412" s="141"/>
      <c r="ORB412" s="141"/>
      <c r="ORC412" s="141"/>
      <c r="ORD412" s="141"/>
      <c r="ORE412" s="141"/>
      <c r="ORF412" s="141"/>
      <c r="ORG412" s="141"/>
      <c r="ORH412" s="141"/>
      <c r="ORI412" s="141"/>
      <c r="ORJ412" s="141"/>
      <c r="ORK412" s="141"/>
      <c r="ORL412" s="141"/>
      <c r="ORM412" s="141"/>
      <c r="ORN412" s="141"/>
      <c r="ORO412" s="141"/>
      <c r="ORP412" s="141"/>
      <c r="ORQ412" s="141"/>
      <c r="ORR412" s="141"/>
      <c r="ORS412" s="141"/>
      <c r="ORT412" s="141"/>
      <c r="ORU412" s="141"/>
      <c r="ORV412" s="141"/>
      <c r="ORW412" s="141"/>
      <c r="ORX412" s="141"/>
      <c r="ORY412" s="141"/>
      <c r="ORZ412" s="141"/>
      <c r="OSA412" s="141"/>
      <c r="OSB412" s="141"/>
      <c r="OSC412" s="141"/>
      <c r="OSD412" s="141"/>
      <c r="OSE412" s="141"/>
      <c r="OSF412" s="141"/>
      <c r="OSG412" s="141"/>
      <c r="OSH412" s="141"/>
      <c r="OSI412" s="141"/>
      <c r="OSJ412" s="141"/>
      <c r="OSK412" s="141"/>
      <c r="OSL412" s="141"/>
      <c r="OSM412" s="141"/>
      <c r="OSN412" s="141"/>
      <c r="OSO412" s="141"/>
      <c r="OSP412" s="141"/>
      <c r="OSQ412" s="141"/>
      <c r="OSR412" s="141"/>
      <c r="OSS412" s="141"/>
      <c r="OST412" s="141"/>
      <c r="OSU412" s="141"/>
      <c r="OSV412" s="141"/>
      <c r="OSW412" s="141"/>
      <c r="OSX412" s="141"/>
      <c r="OSY412" s="141"/>
      <c r="OSZ412" s="141"/>
      <c r="OTA412" s="141"/>
      <c r="OTB412" s="141"/>
      <c r="OTC412" s="141"/>
      <c r="OTD412" s="141"/>
      <c r="OTE412" s="141"/>
      <c r="OTF412" s="141"/>
      <c r="OTG412" s="141"/>
      <c r="OTH412" s="141"/>
      <c r="OTI412" s="141"/>
      <c r="OTJ412" s="141"/>
      <c r="OTK412" s="141"/>
      <c r="OTL412" s="141"/>
      <c r="OTM412" s="141"/>
      <c r="OTN412" s="141"/>
      <c r="OTO412" s="141"/>
      <c r="OTP412" s="141"/>
      <c r="OTQ412" s="141"/>
      <c r="OTR412" s="141"/>
      <c r="OTS412" s="141"/>
      <c r="OTT412" s="141"/>
      <c r="OTU412" s="141"/>
      <c r="OTV412" s="141"/>
      <c r="OTW412" s="141"/>
      <c r="OTX412" s="141"/>
      <c r="OTY412" s="141"/>
      <c r="OTZ412" s="141"/>
      <c r="OUA412" s="141"/>
      <c r="OUB412" s="141"/>
      <c r="OUC412" s="141"/>
      <c r="OUD412" s="141"/>
      <c r="OUE412" s="141"/>
      <c r="OUF412" s="141"/>
      <c r="OUG412" s="141"/>
      <c r="OUH412" s="141"/>
      <c r="OUI412" s="141"/>
      <c r="OUJ412" s="141"/>
      <c r="OUK412" s="141"/>
      <c r="OUL412" s="141"/>
      <c r="OUM412" s="141"/>
      <c r="OUN412" s="141"/>
      <c r="OUO412" s="141"/>
      <c r="OUP412" s="141"/>
      <c r="OUQ412" s="141"/>
      <c r="OUR412" s="141"/>
      <c r="OUS412" s="141"/>
      <c r="OUT412" s="141"/>
      <c r="OUU412" s="141"/>
      <c r="OUV412" s="141"/>
      <c r="OUW412" s="141"/>
      <c r="OUX412" s="141"/>
      <c r="OUY412" s="141"/>
      <c r="OUZ412" s="141"/>
      <c r="OVA412" s="141"/>
      <c r="OVB412" s="141"/>
      <c r="OVC412" s="141"/>
      <c r="OVD412" s="141"/>
      <c r="OVE412" s="141"/>
      <c r="OVF412" s="141"/>
      <c r="OVG412" s="141"/>
      <c r="OVH412" s="141"/>
      <c r="OVI412" s="141"/>
      <c r="OVJ412" s="141"/>
      <c r="OVK412" s="141"/>
      <c r="OVL412" s="141"/>
      <c r="OVM412" s="141"/>
      <c r="OVN412" s="141"/>
      <c r="OVO412" s="141"/>
      <c r="OVP412" s="141"/>
      <c r="OVQ412" s="141"/>
      <c r="OVR412" s="141"/>
      <c r="OVS412" s="141"/>
      <c r="OVT412" s="141"/>
      <c r="OVU412" s="141"/>
      <c r="OVV412" s="141"/>
      <c r="OVW412" s="141"/>
      <c r="OVX412" s="141"/>
      <c r="OVY412" s="141"/>
      <c r="OVZ412" s="141"/>
      <c r="OWA412" s="141"/>
      <c r="OWB412" s="141"/>
      <c r="OWC412" s="141"/>
      <c r="OWD412" s="141"/>
      <c r="OWE412" s="141"/>
      <c r="OWF412" s="141"/>
      <c r="OWG412" s="141"/>
      <c r="OWH412" s="141"/>
      <c r="OWI412" s="141"/>
      <c r="OWJ412" s="141"/>
      <c r="OWK412" s="141"/>
      <c r="OWL412" s="141"/>
      <c r="OWM412" s="141"/>
      <c r="OWN412" s="141"/>
      <c r="OWO412" s="141"/>
      <c r="OWP412" s="141"/>
      <c r="OWQ412" s="141"/>
      <c r="OWR412" s="141"/>
      <c r="OWS412" s="141"/>
      <c r="OWT412" s="141"/>
      <c r="OWU412" s="141"/>
      <c r="OWV412" s="141"/>
      <c r="OWW412" s="141"/>
      <c r="OWX412" s="141"/>
      <c r="OWY412" s="141"/>
      <c r="OWZ412" s="141"/>
      <c r="OXA412" s="141"/>
      <c r="OXB412" s="141"/>
      <c r="OXC412" s="141"/>
      <c r="OXD412" s="141"/>
      <c r="OXE412" s="141"/>
      <c r="OXF412" s="141"/>
      <c r="OXG412" s="141"/>
      <c r="OXH412" s="141"/>
      <c r="OXI412" s="141"/>
      <c r="OXJ412" s="141"/>
      <c r="OXK412" s="141"/>
      <c r="OXL412" s="141"/>
      <c r="OXM412" s="141"/>
      <c r="OXN412" s="141"/>
      <c r="OXO412" s="141"/>
      <c r="OXP412" s="141"/>
      <c r="OXQ412" s="141"/>
      <c r="OXR412" s="141"/>
      <c r="OXS412" s="141"/>
      <c r="OXT412" s="141"/>
      <c r="OXU412" s="141"/>
      <c r="OXV412" s="141"/>
      <c r="OXW412" s="141"/>
      <c r="OXX412" s="141"/>
      <c r="OXY412" s="141"/>
      <c r="OXZ412" s="141"/>
      <c r="OYA412" s="141"/>
      <c r="OYB412" s="141"/>
      <c r="OYC412" s="141"/>
      <c r="OYD412" s="141"/>
      <c r="OYE412" s="141"/>
      <c r="OYF412" s="141"/>
      <c r="OYG412" s="141"/>
      <c r="OYH412" s="141"/>
      <c r="OYI412" s="141"/>
      <c r="OYJ412" s="141"/>
      <c r="OYK412" s="141"/>
      <c r="OYL412" s="141"/>
      <c r="OYM412" s="141"/>
      <c r="OYN412" s="141"/>
      <c r="OYO412" s="141"/>
      <c r="OYP412" s="141"/>
      <c r="OYQ412" s="141"/>
      <c r="OYR412" s="141"/>
      <c r="OYS412" s="141"/>
      <c r="OYT412" s="141"/>
      <c r="OYU412" s="141"/>
      <c r="OYV412" s="141"/>
      <c r="OYW412" s="141"/>
      <c r="OYX412" s="141"/>
      <c r="OYY412" s="141"/>
      <c r="OYZ412" s="141"/>
      <c r="OZA412" s="141"/>
      <c r="OZB412" s="141"/>
      <c r="OZC412" s="141"/>
      <c r="OZD412" s="141"/>
      <c r="OZE412" s="141"/>
      <c r="OZF412" s="141"/>
      <c r="OZG412" s="141"/>
      <c r="OZH412" s="141"/>
      <c r="OZI412" s="141"/>
      <c r="OZJ412" s="141"/>
      <c r="OZK412" s="141"/>
      <c r="OZL412" s="141"/>
      <c r="OZM412" s="141"/>
      <c r="OZN412" s="141"/>
      <c r="OZO412" s="141"/>
      <c r="OZP412" s="141"/>
      <c r="OZQ412" s="141"/>
      <c r="OZR412" s="141"/>
      <c r="OZS412" s="141"/>
      <c r="OZT412" s="141"/>
      <c r="OZU412" s="141"/>
      <c r="OZV412" s="141"/>
      <c r="OZW412" s="141"/>
      <c r="OZX412" s="141"/>
      <c r="OZY412" s="141"/>
      <c r="OZZ412" s="141"/>
      <c r="PAA412" s="141"/>
      <c r="PAB412" s="141"/>
      <c r="PAC412" s="141"/>
      <c r="PAD412" s="141"/>
      <c r="PAE412" s="141"/>
      <c r="PAF412" s="141"/>
      <c r="PAG412" s="141"/>
      <c r="PAH412" s="141"/>
      <c r="PAI412" s="141"/>
      <c r="PAJ412" s="141"/>
      <c r="PAK412" s="141"/>
      <c r="PAL412" s="141"/>
      <c r="PAM412" s="141"/>
      <c r="PAN412" s="141"/>
      <c r="PAO412" s="141"/>
      <c r="PAP412" s="141"/>
      <c r="PAQ412" s="141"/>
      <c r="PAR412" s="141"/>
      <c r="PAS412" s="141"/>
      <c r="PAT412" s="141"/>
      <c r="PAU412" s="141"/>
      <c r="PAV412" s="141"/>
      <c r="PAW412" s="141"/>
      <c r="PAX412" s="141"/>
      <c r="PAY412" s="141"/>
      <c r="PAZ412" s="141"/>
      <c r="PBA412" s="141"/>
      <c r="PBB412" s="141"/>
      <c r="PBC412" s="141"/>
      <c r="PBD412" s="141"/>
      <c r="PBE412" s="141"/>
      <c r="PBF412" s="141"/>
      <c r="PBG412" s="141"/>
      <c r="PBH412" s="141"/>
      <c r="PBI412" s="141"/>
      <c r="PBJ412" s="141"/>
      <c r="PBK412" s="141"/>
      <c r="PBL412" s="141"/>
      <c r="PBM412" s="141"/>
      <c r="PBN412" s="141"/>
      <c r="PBO412" s="141"/>
      <c r="PBP412" s="141"/>
      <c r="PBQ412" s="141"/>
      <c r="PBR412" s="141"/>
      <c r="PBS412" s="141"/>
      <c r="PBT412" s="141"/>
      <c r="PBU412" s="141"/>
      <c r="PBV412" s="141"/>
      <c r="PBW412" s="141"/>
      <c r="PBX412" s="141"/>
      <c r="PBY412" s="141"/>
      <c r="PBZ412" s="141"/>
      <c r="PCA412" s="141"/>
      <c r="PCB412" s="141"/>
      <c r="PCC412" s="141"/>
      <c r="PCD412" s="141"/>
      <c r="PCE412" s="141"/>
      <c r="PCF412" s="141"/>
      <c r="PCG412" s="141"/>
      <c r="PCH412" s="141"/>
      <c r="PCI412" s="141"/>
      <c r="PCJ412" s="141"/>
      <c r="PCK412" s="141"/>
      <c r="PCL412" s="141"/>
      <c r="PCM412" s="141"/>
      <c r="PCN412" s="141"/>
      <c r="PCO412" s="141"/>
      <c r="PCP412" s="141"/>
      <c r="PCQ412" s="141"/>
      <c r="PCR412" s="141"/>
      <c r="PCS412" s="141"/>
      <c r="PCT412" s="141"/>
      <c r="PCU412" s="141"/>
      <c r="PCV412" s="141"/>
      <c r="PCW412" s="141"/>
      <c r="PCX412" s="141"/>
      <c r="PCY412" s="141"/>
      <c r="PCZ412" s="141"/>
      <c r="PDA412" s="141"/>
      <c r="PDB412" s="141"/>
      <c r="PDC412" s="141"/>
      <c r="PDD412" s="141"/>
      <c r="PDE412" s="141"/>
      <c r="PDF412" s="141"/>
      <c r="PDG412" s="141"/>
      <c r="PDH412" s="141"/>
      <c r="PDI412" s="141"/>
      <c r="PDJ412" s="141"/>
      <c r="PDK412" s="141"/>
      <c r="PDL412" s="141"/>
      <c r="PDM412" s="141"/>
      <c r="PDN412" s="141"/>
      <c r="PDO412" s="141"/>
      <c r="PDP412" s="141"/>
      <c r="PDQ412" s="141"/>
      <c r="PDR412" s="141"/>
      <c r="PDS412" s="141"/>
      <c r="PDT412" s="141"/>
      <c r="PDU412" s="141"/>
      <c r="PDV412" s="141"/>
      <c r="PDW412" s="141"/>
      <c r="PDX412" s="141"/>
      <c r="PDY412" s="141"/>
      <c r="PDZ412" s="141"/>
      <c r="PEA412" s="141"/>
      <c r="PEB412" s="141"/>
      <c r="PEC412" s="141"/>
      <c r="PED412" s="141"/>
      <c r="PEE412" s="141"/>
      <c r="PEF412" s="141"/>
      <c r="PEG412" s="141"/>
      <c r="PEH412" s="141"/>
      <c r="PEI412" s="141"/>
      <c r="PEJ412" s="141"/>
      <c r="PEK412" s="141"/>
      <c r="PEL412" s="141"/>
      <c r="PEM412" s="141"/>
      <c r="PEN412" s="141"/>
      <c r="PEO412" s="141"/>
      <c r="PEP412" s="141"/>
      <c r="PEQ412" s="141"/>
      <c r="PER412" s="141"/>
      <c r="PES412" s="141"/>
      <c r="PET412" s="141"/>
      <c r="PEU412" s="141"/>
      <c r="PEV412" s="141"/>
      <c r="PEW412" s="141"/>
      <c r="PEX412" s="141"/>
      <c r="PEY412" s="141"/>
      <c r="PEZ412" s="141"/>
      <c r="PFA412" s="141"/>
      <c r="PFB412" s="141"/>
      <c r="PFC412" s="141"/>
      <c r="PFD412" s="141"/>
      <c r="PFE412" s="141"/>
      <c r="PFF412" s="141"/>
      <c r="PFG412" s="141"/>
      <c r="PFH412" s="141"/>
      <c r="PFI412" s="141"/>
      <c r="PFJ412" s="141"/>
      <c r="PFK412" s="141"/>
      <c r="PFL412" s="141"/>
      <c r="PFM412" s="141"/>
      <c r="PFN412" s="141"/>
      <c r="PFO412" s="141"/>
      <c r="PFP412" s="141"/>
      <c r="PFQ412" s="141"/>
      <c r="PFR412" s="141"/>
      <c r="PFS412" s="141"/>
      <c r="PFT412" s="141"/>
      <c r="PFU412" s="141"/>
      <c r="PFV412" s="141"/>
      <c r="PFW412" s="141"/>
      <c r="PFX412" s="141"/>
      <c r="PFY412" s="141"/>
      <c r="PFZ412" s="141"/>
      <c r="PGA412" s="141"/>
      <c r="PGB412" s="141"/>
      <c r="PGC412" s="141"/>
      <c r="PGD412" s="141"/>
      <c r="PGE412" s="141"/>
      <c r="PGF412" s="141"/>
      <c r="PGG412" s="141"/>
      <c r="PGH412" s="141"/>
      <c r="PGI412" s="141"/>
      <c r="PGJ412" s="141"/>
      <c r="PGK412" s="141"/>
      <c r="PGL412" s="141"/>
      <c r="PGM412" s="141"/>
      <c r="PGN412" s="141"/>
      <c r="PGO412" s="141"/>
      <c r="PGP412" s="141"/>
      <c r="PGQ412" s="141"/>
      <c r="PGR412" s="141"/>
      <c r="PGS412" s="141"/>
      <c r="PGT412" s="141"/>
      <c r="PGU412" s="141"/>
      <c r="PGV412" s="141"/>
      <c r="PGW412" s="141"/>
      <c r="PGX412" s="141"/>
      <c r="PGY412" s="141"/>
      <c r="PGZ412" s="141"/>
      <c r="PHA412" s="141"/>
      <c r="PHB412" s="141"/>
      <c r="PHC412" s="141"/>
      <c r="PHD412" s="141"/>
      <c r="PHE412" s="141"/>
      <c r="PHF412" s="141"/>
      <c r="PHG412" s="141"/>
      <c r="PHH412" s="141"/>
      <c r="PHI412" s="141"/>
      <c r="PHJ412" s="141"/>
      <c r="PHK412" s="141"/>
      <c r="PHL412" s="141"/>
      <c r="PHM412" s="141"/>
      <c r="PHN412" s="141"/>
      <c r="PHO412" s="141"/>
      <c r="PHP412" s="141"/>
      <c r="PHQ412" s="141"/>
      <c r="PHR412" s="141"/>
      <c r="PHS412" s="141"/>
      <c r="PHT412" s="141"/>
      <c r="PHU412" s="141"/>
      <c r="PHV412" s="141"/>
      <c r="PHW412" s="141"/>
      <c r="PHX412" s="141"/>
      <c r="PHY412" s="141"/>
      <c r="PHZ412" s="141"/>
      <c r="PIA412" s="141"/>
      <c r="PIB412" s="141"/>
      <c r="PIC412" s="141"/>
      <c r="PID412" s="141"/>
      <c r="PIE412" s="141"/>
      <c r="PIF412" s="141"/>
      <c r="PIG412" s="141"/>
      <c r="PIH412" s="141"/>
      <c r="PII412" s="141"/>
      <c r="PIJ412" s="141"/>
      <c r="PIK412" s="141"/>
      <c r="PIL412" s="141"/>
      <c r="PIM412" s="141"/>
      <c r="PIN412" s="141"/>
      <c r="PIO412" s="141"/>
      <c r="PIP412" s="141"/>
      <c r="PIQ412" s="141"/>
      <c r="PIR412" s="141"/>
      <c r="PIS412" s="141"/>
      <c r="PIT412" s="141"/>
      <c r="PIU412" s="141"/>
      <c r="PIV412" s="141"/>
      <c r="PIW412" s="141"/>
      <c r="PIX412" s="141"/>
      <c r="PIY412" s="141"/>
      <c r="PIZ412" s="141"/>
      <c r="PJA412" s="141"/>
      <c r="PJB412" s="141"/>
      <c r="PJC412" s="141"/>
      <c r="PJD412" s="141"/>
      <c r="PJE412" s="141"/>
      <c r="PJF412" s="141"/>
      <c r="PJG412" s="141"/>
      <c r="PJH412" s="141"/>
      <c r="PJI412" s="141"/>
      <c r="PJJ412" s="141"/>
      <c r="PJK412" s="141"/>
      <c r="PJL412" s="141"/>
      <c r="PJM412" s="141"/>
      <c r="PJN412" s="141"/>
      <c r="PJO412" s="141"/>
      <c r="PJP412" s="141"/>
      <c r="PJQ412" s="141"/>
      <c r="PJR412" s="141"/>
      <c r="PJS412" s="141"/>
      <c r="PJT412" s="141"/>
      <c r="PJU412" s="141"/>
      <c r="PJV412" s="141"/>
      <c r="PJW412" s="141"/>
      <c r="PJX412" s="141"/>
      <c r="PJY412" s="141"/>
      <c r="PJZ412" s="141"/>
      <c r="PKA412" s="141"/>
      <c r="PKB412" s="141"/>
      <c r="PKC412" s="141"/>
      <c r="PKD412" s="141"/>
      <c r="PKE412" s="141"/>
      <c r="PKF412" s="141"/>
      <c r="PKG412" s="141"/>
      <c r="PKH412" s="141"/>
      <c r="PKI412" s="141"/>
      <c r="PKJ412" s="141"/>
      <c r="PKK412" s="141"/>
      <c r="PKL412" s="141"/>
      <c r="PKM412" s="141"/>
      <c r="PKN412" s="141"/>
      <c r="PKO412" s="141"/>
      <c r="PKP412" s="141"/>
      <c r="PKQ412" s="141"/>
      <c r="PKR412" s="141"/>
      <c r="PKS412" s="141"/>
      <c r="PKT412" s="141"/>
      <c r="PKU412" s="141"/>
      <c r="PKV412" s="141"/>
      <c r="PKW412" s="141"/>
      <c r="PKX412" s="141"/>
      <c r="PKY412" s="141"/>
      <c r="PKZ412" s="141"/>
      <c r="PLA412" s="141"/>
      <c r="PLB412" s="141"/>
      <c r="PLC412" s="141"/>
      <c r="PLD412" s="141"/>
      <c r="PLE412" s="141"/>
      <c r="PLF412" s="141"/>
      <c r="PLG412" s="141"/>
      <c r="PLH412" s="141"/>
      <c r="PLI412" s="141"/>
      <c r="PLJ412" s="141"/>
      <c r="PLK412" s="141"/>
      <c r="PLL412" s="141"/>
      <c r="PLM412" s="141"/>
      <c r="PLN412" s="141"/>
      <c r="PLO412" s="141"/>
      <c r="PLP412" s="141"/>
      <c r="PLQ412" s="141"/>
      <c r="PLR412" s="141"/>
      <c r="PLS412" s="141"/>
      <c r="PLT412" s="141"/>
      <c r="PLU412" s="141"/>
      <c r="PLV412" s="141"/>
      <c r="PLW412" s="141"/>
      <c r="PLX412" s="141"/>
      <c r="PLY412" s="141"/>
      <c r="PLZ412" s="141"/>
      <c r="PMA412" s="141"/>
      <c r="PMB412" s="141"/>
      <c r="PMC412" s="141"/>
      <c r="PMD412" s="141"/>
      <c r="PME412" s="141"/>
      <c r="PMF412" s="141"/>
      <c r="PMG412" s="141"/>
      <c r="PMH412" s="141"/>
      <c r="PMI412" s="141"/>
      <c r="PMJ412" s="141"/>
      <c r="PMK412" s="141"/>
      <c r="PML412" s="141"/>
      <c r="PMM412" s="141"/>
      <c r="PMN412" s="141"/>
      <c r="PMO412" s="141"/>
      <c r="PMP412" s="141"/>
      <c r="PMQ412" s="141"/>
      <c r="PMR412" s="141"/>
      <c r="PMS412" s="141"/>
      <c r="PMT412" s="141"/>
      <c r="PMU412" s="141"/>
      <c r="PMV412" s="141"/>
      <c r="PMW412" s="141"/>
      <c r="PMX412" s="141"/>
      <c r="PMY412" s="141"/>
      <c r="PMZ412" s="141"/>
      <c r="PNA412" s="141"/>
      <c r="PNB412" s="141"/>
      <c r="PNC412" s="141"/>
      <c r="PND412" s="141"/>
      <c r="PNE412" s="141"/>
      <c r="PNF412" s="141"/>
      <c r="PNG412" s="141"/>
      <c r="PNH412" s="141"/>
      <c r="PNI412" s="141"/>
      <c r="PNJ412" s="141"/>
      <c r="PNK412" s="141"/>
      <c r="PNL412" s="141"/>
      <c r="PNM412" s="141"/>
      <c r="PNN412" s="141"/>
      <c r="PNO412" s="141"/>
      <c r="PNP412" s="141"/>
      <c r="PNQ412" s="141"/>
      <c r="PNR412" s="141"/>
      <c r="PNS412" s="141"/>
      <c r="PNT412" s="141"/>
      <c r="PNU412" s="141"/>
      <c r="PNV412" s="141"/>
      <c r="PNW412" s="141"/>
      <c r="PNX412" s="141"/>
      <c r="PNY412" s="141"/>
      <c r="PNZ412" s="141"/>
      <c r="POA412" s="141"/>
      <c r="POB412" s="141"/>
      <c r="POC412" s="141"/>
      <c r="POD412" s="141"/>
      <c r="POE412" s="141"/>
      <c r="POF412" s="141"/>
      <c r="POG412" s="141"/>
      <c r="POH412" s="141"/>
      <c r="POI412" s="141"/>
      <c r="POJ412" s="141"/>
      <c r="POK412" s="141"/>
      <c r="POL412" s="141"/>
      <c r="POM412" s="141"/>
      <c r="PON412" s="141"/>
      <c r="POO412" s="141"/>
      <c r="POP412" s="141"/>
      <c r="POQ412" s="141"/>
      <c r="POR412" s="141"/>
      <c r="POS412" s="141"/>
      <c r="POT412" s="141"/>
      <c r="POU412" s="141"/>
      <c r="POV412" s="141"/>
      <c r="POW412" s="141"/>
      <c r="POX412" s="141"/>
      <c r="POY412" s="141"/>
      <c r="POZ412" s="141"/>
      <c r="PPA412" s="141"/>
      <c r="PPB412" s="141"/>
      <c r="PPC412" s="141"/>
      <c r="PPD412" s="141"/>
      <c r="PPE412" s="141"/>
      <c r="PPF412" s="141"/>
      <c r="PPG412" s="141"/>
      <c r="PPH412" s="141"/>
      <c r="PPI412" s="141"/>
      <c r="PPJ412" s="141"/>
      <c r="PPK412" s="141"/>
      <c r="PPL412" s="141"/>
      <c r="PPM412" s="141"/>
      <c r="PPN412" s="141"/>
      <c r="PPO412" s="141"/>
      <c r="PPP412" s="141"/>
      <c r="PPQ412" s="141"/>
      <c r="PPR412" s="141"/>
      <c r="PPS412" s="141"/>
      <c r="PPT412" s="141"/>
      <c r="PPU412" s="141"/>
      <c r="PPV412" s="141"/>
      <c r="PPW412" s="141"/>
      <c r="PPX412" s="141"/>
      <c r="PPY412" s="141"/>
      <c r="PPZ412" s="141"/>
      <c r="PQA412" s="141"/>
      <c r="PQB412" s="141"/>
      <c r="PQC412" s="141"/>
      <c r="PQD412" s="141"/>
      <c r="PQE412" s="141"/>
      <c r="PQF412" s="141"/>
      <c r="PQG412" s="141"/>
      <c r="PQH412" s="141"/>
      <c r="PQI412" s="141"/>
      <c r="PQJ412" s="141"/>
      <c r="PQK412" s="141"/>
      <c r="PQL412" s="141"/>
      <c r="PQM412" s="141"/>
      <c r="PQN412" s="141"/>
      <c r="PQO412" s="141"/>
      <c r="PQP412" s="141"/>
      <c r="PQQ412" s="141"/>
      <c r="PQR412" s="141"/>
      <c r="PQS412" s="141"/>
      <c r="PQT412" s="141"/>
      <c r="PQU412" s="141"/>
      <c r="PQV412" s="141"/>
      <c r="PQW412" s="141"/>
      <c r="PQX412" s="141"/>
      <c r="PQY412" s="141"/>
      <c r="PQZ412" s="141"/>
      <c r="PRA412" s="141"/>
      <c r="PRB412" s="141"/>
      <c r="PRC412" s="141"/>
      <c r="PRD412" s="141"/>
      <c r="PRE412" s="141"/>
      <c r="PRF412" s="141"/>
      <c r="PRG412" s="141"/>
      <c r="PRH412" s="141"/>
      <c r="PRI412" s="141"/>
      <c r="PRJ412" s="141"/>
      <c r="PRK412" s="141"/>
      <c r="PRL412" s="141"/>
      <c r="PRM412" s="141"/>
      <c r="PRN412" s="141"/>
      <c r="PRO412" s="141"/>
      <c r="PRP412" s="141"/>
      <c r="PRQ412" s="141"/>
      <c r="PRR412" s="141"/>
      <c r="PRS412" s="141"/>
      <c r="PRT412" s="141"/>
      <c r="PRU412" s="141"/>
      <c r="PRV412" s="141"/>
      <c r="PRW412" s="141"/>
      <c r="PRX412" s="141"/>
      <c r="PRY412" s="141"/>
      <c r="PRZ412" s="141"/>
      <c r="PSA412" s="141"/>
      <c r="PSB412" s="141"/>
      <c r="PSC412" s="141"/>
      <c r="PSD412" s="141"/>
      <c r="PSE412" s="141"/>
      <c r="PSF412" s="141"/>
      <c r="PSG412" s="141"/>
      <c r="PSH412" s="141"/>
      <c r="PSI412" s="141"/>
      <c r="PSJ412" s="141"/>
      <c r="PSK412" s="141"/>
      <c r="PSL412" s="141"/>
      <c r="PSM412" s="141"/>
      <c r="PSN412" s="141"/>
      <c r="PSO412" s="141"/>
      <c r="PSP412" s="141"/>
      <c r="PSQ412" s="141"/>
      <c r="PSR412" s="141"/>
      <c r="PSS412" s="141"/>
      <c r="PST412" s="141"/>
      <c r="PSU412" s="141"/>
      <c r="PSV412" s="141"/>
      <c r="PSW412" s="141"/>
      <c r="PSX412" s="141"/>
      <c r="PSY412" s="141"/>
      <c r="PSZ412" s="141"/>
      <c r="PTA412" s="141"/>
      <c r="PTB412" s="141"/>
      <c r="PTC412" s="141"/>
      <c r="PTD412" s="141"/>
      <c r="PTE412" s="141"/>
      <c r="PTF412" s="141"/>
      <c r="PTG412" s="141"/>
      <c r="PTH412" s="141"/>
      <c r="PTI412" s="141"/>
      <c r="PTJ412" s="141"/>
      <c r="PTK412" s="141"/>
      <c r="PTL412" s="141"/>
      <c r="PTM412" s="141"/>
      <c r="PTN412" s="141"/>
      <c r="PTO412" s="141"/>
      <c r="PTP412" s="141"/>
      <c r="PTQ412" s="141"/>
      <c r="PTR412" s="141"/>
      <c r="PTS412" s="141"/>
      <c r="PTT412" s="141"/>
      <c r="PTU412" s="141"/>
      <c r="PTV412" s="141"/>
      <c r="PTW412" s="141"/>
      <c r="PTX412" s="141"/>
      <c r="PTY412" s="141"/>
      <c r="PTZ412" s="141"/>
      <c r="PUA412" s="141"/>
      <c r="PUB412" s="141"/>
      <c r="PUC412" s="141"/>
      <c r="PUD412" s="141"/>
      <c r="PUE412" s="141"/>
      <c r="PUF412" s="141"/>
      <c r="PUG412" s="141"/>
      <c r="PUH412" s="141"/>
      <c r="PUI412" s="141"/>
      <c r="PUJ412" s="141"/>
      <c r="PUK412" s="141"/>
      <c r="PUL412" s="141"/>
      <c r="PUM412" s="141"/>
      <c r="PUN412" s="141"/>
      <c r="PUO412" s="141"/>
      <c r="PUP412" s="141"/>
      <c r="PUQ412" s="141"/>
      <c r="PUR412" s="141"/>
      <c r="PUS412" s="141"/>
      <c r="PUT412" s="141"/>
      <c r="PUU412" s="141"/>
      <c r="PUV412" s="141"/>
      <c r="PUW412" s="141"/>
      <c r="PUX412" s="141"/>
      <c r="PUY412" s="141"/>
      <c r="PUZ412" s="141"/>
      <c r="PVA412" s="141"/>
      <c r="PVB412" s="141"/>
      <c r="PVC412" s="141"/>
      <c r="PVD412" s="141"/>
      <c r="PVE412" s="141"/>
      <c r="PVF412" s="141"/>
      <c r="PVG412" s="141"/>
      <c r="PVH412" s="141"/>
      <c r="PVI412" s="141"/>
      <c r="PVJ412" s="141"/>
      <c r="PVK412" s="141"/>
      <c r="PVL412" s="141"/>
      <c r="PVM412" s="141"/>
      <c r="PVN412" s="141"/>
      <c r="PVO412" s="141"/>
      <c r="PVP412" s="141"/>
      <c r="PVQ412" s="141"/>
      <c r="PVR412" s="141"/>
      <c r="PVS412" s="141"/>
      <c r="PVT412" s="141"/>
      <c r="PVU412" s="141"/>
      <c r="PVV412" s="141"/>
      <c r="PVW412" s="141"/>
      <c r="PVX412" s="141"/>
      <c r="PVY412" s="141"/>
      <c r="PVZ412" s="141"/>
      <c r="PWA412" s="141"/>
      <c r="PWB412" s="141"/>
      <c r="PWC412" s="141"/>
      <c r="PWD412" s="141"/>
      <c r="PWE412" s="141"/>
      <c r="PWF412" s="141"/>
      <c r="PWG412" s="141"/>
      <c r="PWH412" s="141"/>
      <c r="PWI412" s="141"/>
      <c r="PWJ412" s="141"/>
      <c r="PWK412" s="141"/>
      <c r="PWL412" s="141"/>
      <c r="PWM412" s="141"/>
      <c r="PWN412" s="141"/>
      <c r="PWO412" s="141"/>
      <c r="PWP412" s="141"/>
      <c r="PWQ412" s="141"/>
      <c r="PWR412" s="141"/>
      <c r="PWS412" s="141"/>
      <c r="PWT412" s="141"/>
      <c r="PWU412" s="141"/>
      <c r="PWV412" s="141"/>
      <c r="PWW412" s="141"/>
      <c r="PWX412" s="141"/>
      <c r="PWY412" s="141"/>
      <c r="PWZ412" s="141"/>
      <c r="PXA412" s="141"/>
      <c r="PXB412" s="141"/>
      <c r="PXC412" s="141"/>
      <c r="PXD412" s="141"/>
      <c r="PXE412" s="141"/>
      <c r="PXF412" s="141"/>
      <c r="PXG412" s="141"/>
      <c r="PXH412" s="141"/>
      <c r="PXI412" s="141"/>
      <c r="PXJ412" s="141"/>
      <c r="PXK412" s="141"/>
      <c r="PXL412" s="141"/>
      <c r="PXM412" s="141"/>
      <c r="PXN412" s="141"/>
      <c r="PXO412" s="141"/>
      <c r="PXP412" s="141"/>
      <c r="PXQ412" s="141"/>
      <c r="PXR412" s="141"/>
      <c r="PXS412" s="141"/>
      <c r="PXT412" s="141"/>
      <c r="PXU412" s="141"/>
      <c r="PXV412" s="141"/>
      <c r="PXW412" s="141"/>
      <c r="PXX412" s="141"/>
      <c r="PXY412" s="141"/>
      <c r="PXZ412" s="141"/>
      <c r="PYA412" s="141"/>
      <c r="PYB412" s="141"/>
      <c r="PYC412" s="141"/>
      <c r="PYD412" s="141"/>
      <c r="PYE412" s="141"/>
      <c r="PYF412" s="141"/>
      <c r="PYG412" s="141"/>
      <c r="PYH412" s="141"/>
      <c r="PYI412" s="141"/>
      <c r="PYJ412" s="141"/>
      <c r="PYK412" s="141"/>
      <c r="PYL412" s="141"/>
      <c r="PYM412" s="141"/>
      <c r="PYN412" s="141"/>
      <c r="PYO412" s="141"/>
      <c r="PYP412" s="141"/>
      <c r="PYQ412" s="141"/>
      <c r="PYR412" s="141"/>
      <c r="PYS412" s="141"/>
      <c r="PYT412" s="141"/>
      <c r="PYU412" s="141"/>
      <c r="PYV412" s="141"/>
      <c r="PYW412" s="141"/>
      <c r="PYX412" s="141"/>
      <c r="PYY412" s="141"/>
      <c r="PYZ412" s="141"/>
      <c r="PZA412" s="141"/>
      <c r="PZB412" s="141"/>
      <c r="PZC412" s="141"/>
      <c r="PZD412" s="141"/>
      <c r="PZE412" s="141"/>
      <c r="PZF412" s="141"/>
      <c r="PZG412" s="141"/>
      <c r="PZH412" s="141"/>
      <c r="PZI412" s="141"/>
      <c r="PZJ412" s="141"/>
      <c r="PZK412" s="141"/>
      <c r="PZL412" s="141"/>
      <c r="PZM412" s="141"/>
      <c r="PZN412" s="141"/>
      <c r="PZO412" s="141"/>
      <c r="PZP412" s="141"/>
      <c r="PZQ412" s="141"/>
      <c r="PZR412" s="141"/>
      <c r="PZS412" s="141"/>
      <c r="PZT412" s="141"/>
      <c r="PZU412" s="141"/>
      <c r="PZV412" s="141"/>
      <c r="PZW412" s="141"/>
      <c r="PZX412" s="141"/>
      <c r="PZY412" s="141"/>
      <c r="PZZ412" s="141"/>
      <c r="QAA412" s="141"/>
      <c r="QAB412" s="141"/>
      <c r="QAC412" s="141"/>
      <c r="QAD412" s="141"/>
      <c r="QAE412" s="141"/>
      <c r="QAF412" s="141"/>
      <c r="QAG412" s="141"/>
      <c r="QAH412" s="141"/>
      <c r="QAI412" s="141"/>
      <c r="QAJ412" s="141"/>
      <c r="QAK412" s="141"/>
      <c r="QAL412" s="141"/>
      <c r="QAM412" s="141"/>
      <c r="QAN412" s="141"/>
      <c r="QAO412" s="141"/>
      <c r="QAP412" s="141"/>
      <c r="QAQ412" s="141"/>
      <c r="QAR412" s="141"/>
      <c r="QAS412" s="141"/>
      <c r="QAT412" s="141"/>
      <c r="QAU412" s="141"/>
      <c r="QAV412" s="141"/>
      <c r="QAW412" s="141"/>
      <c r="QAX412" s="141"/>
      <c r="QAY412" s="141"/>
      <c r="QAZ412" s="141"/>
      <c r="QBA412" s="141"/>
      <c r="QBB412" s="141"/>
      <c r="QBC412" s="141"/>
      <c r="QBD412" s="141"/>
      <c r="QBE412" s="141"/>
      <c r="QBF412" s="141"/>
      <c r="QBG412" s="141"/>
      <c r="QBH412" s="141"/>
      <c r="QBI412" s="141"/>
      <c r="QBJ412" s="141"/>
      <c r="QBK412" s="141"/>
      <c r="QBL412" s="141"/>
      <c r="QBM412" s="141"/>
      <c r="QBN412" s="141"/>
      <c r="QBO412" s="141"/>
      <c r="QBP412" s="141"/>
      <c r="QBQ412" s="141"/>
      <c r="QBR412" s="141"/>
      <c r="QBS412" s="141"/>
      <c r="QBT412" s="141"/>
      <c r="QBU412" s="141"/>
      <c r="QBV412" s="141"/>
      <c r="QBW412" s="141"/>
      <c r="QBX412" s="141"/>
      <c r="QBY412" s="141"/>
      <c r="QBZ412" s="141"/>
      <c r="QCA412" s="141"/>
      <c r="QCB412" s="141"/>
      <c r="QCC412" s="141"/>
      <c r="QCD412" s="141"/>
      <c r="QCE412" s="141"/>
      <c r="QCF412" s="141"/>
      <c r="QCG412" s="141"/>
      <c r="QCH412" s="141"/>
      <c r="QCI412" s="141"/>
      <c r="QCJ412" s="141"/>
      <c r="QCK412" s="141"/>
      <c r="QCL412" s="141"/>
      <c r="QCM412" s="141"/>
      <c r="QCN412" s="141"/>
      <c r="QCO412" s="141"/>
      <c r="QCP412" s="141"/>
      <c r="QCQ412" s="141"/>
      <c r="QCR412" s="141"/>
      <c r="QCS412" s="141"/>
      <c r="QCT412" s="141"/>
      <c r="QCU412" s="141"/>
      <c r="QCV412" s="141"/>
      <c r="QCW412" s="141"/>
      <c r="QCX412" s="141"/>
      <c r="QCY412" s="141"/>
      <c r="QCZ412" s="141"/>
      <c r="QDA412" s="141"/>
      <c r="QDB412" s="141"/>
      <c r="QDC412" s="141"/>
      <c r="QDD412" s="141"/>
      <c r="QDE412" s="141"/>
      <c r="QDF412" s="141"/>
      <c r="QDG412" s="141"/>
      <c r="QDH412" s="141"/>
      <c r="QDI412" s="141"/>
      <c r="QDJ412" s="141"/>
      <c r="QDK412" s="141"/>
      <c r="QDL412" s="141"/>
      <c r="QDM412" s="141"/>
      <c r="QDN412" s="141"/>
      <c r="QDO412" s="141"/>
      <c r="QDP412" s="141"/>
      <c r="QDQ412" s="141"/>
      <c r="QDR412" s="141"/>
      <c r="QDS412" s="141"/>
      <c r="QDT412" s="141"/>
      <c r="QDU412" s="141"/>
      <c r="QDV412" s="141"/>
      <c r="QDW412" s="141"/>
      <c r="QDX412" s="141"/>
      <c r="QDY412" s="141"/>
      <c r="QDZ412" s="141"/>
      <c r="QEA412" s="141"/>
      <c r="QEB412" s="141"/>
      <c r="QEC412" s="141"/>
      <c r="QED412" s="141"/>
      <c r="QEE412" s="141"/>
      <c r="QEF412" s="141"/>
      <c r="QEG412" s="141"/>
      <c r="QEH412" s="141"/>
      <c r="QEI412" s="141"/>
      <c r="QEJ412" s="141"/>
      <c r="QEK412" s="141"/>
      <c r="QEL412" s="141"/>
      <c r="QEM412" s="141"/>
      <c r="QEN412" s="141"/>
      <c r="QEO412" s="141"/>
      <c r="QEP412" s="141"/>
      <c r="QEQ412" s="141"/>
      <c r="QER412" s="141"/>
      <c r="QES412" s="141"/>
      <c r="QET412" s="141"/>
      <c r="QEU412" s="141"/>
      <c r="QEV412" s="141"/>
      <c r="QEW412" s="141"/>
      <c r="QEX412" s="141"/>
      <c r="QEY412" s="141"/>
      <c r="QEZ412" s="141"/>
      <c r="QFA412" s="141"/>
      <c r="QFB412" s="141"/>
      <c r="QFC412" s="141"/>
      <c r="QFD412" s="141"/>
      <c r="QFE412" s="141"/>
      <c r="QFF412" s="141"/>
      <c r="QFG412" s="141"/>
      <c r="QFH412" s="141"/>
      <c r="QFI412" s="141"/>
      <c r="QFJ412" s="141"/>
      <c r="QFK412" s="141"/>
      <c r="QFL412" s="141"/>
      <c r="QFM412" s="141"/>
      <c r="QFN412" s="141"/>
      <c r="QFO412" s="141"/>
      <c r="QFP412" s="141"/>
      <c r="QFQ412" s="141"/>
      <c r="QFR412" s="141"/>
      <c r="QFS412" s="141"/>
      <c r="QFT412" s="141"/>
      <c r="QFU412" s="141"/>
      <c r="QFV412" s="141"/>
      <c r="QFW412" s="141"/>
      <c r="QFX412" s="141"/>
      <c r="QFY412" s="141"/>
      <c r="QFZ412" s="141"/>
      <c r="QGA412" s="141"/>
      <c r="QGB412" s="141"/>
      <c r="QGC412" s="141"/>
      <c r="QGD412" s="141"/>
      <c r="QGE412" s="141"/>
      <c r="QGF412" s="141"/>
      <c r="QGG412" s="141"/>
      <c r="QGH412" s="141"/>
      <c r="QGI412" s="141"/>
      <c r="QGJ412" s="141"/>
      <c r="QGK412" s="141"/>
      <c r="QGL412" s="141"/>
      <c r="QGM412" s="141"/>
      <c r="QGN412" s="141"/>
      <c r="QGO412" s="141"/>
      <c r="QGP412" s="141"/>
      <c r="QGQ412" s="141"/>
      <c r="QGR412" s="141"/>
      <c r="QGS412" s="141"/>
      <c r="QGT412" s="141"/>
      <c r="QGU412" s="141"/>
      <c r="QGV412" s="141"/>
      <c r="QGW412" s="141"/>
      <c r="QGX412" s="141"/>
      <c r="QGY412" s="141"/>
      <c r="QGZ412" s="141"/>
      <c r="QHA412" s="141"/>
      <c r="QHB412" s="141"/>
      <c r="QHC412" s="141"/>
      <c r="QHD412" s="141"/>
      <c r="QHE412" s="141"/>
      <c r="QHF412" s="141"/>
      <c r="QHG412" s="141"/>
      <c r="QHH412" s="141"/>
      <c r="QHI412" s="141"/>
      <c r="QHJ412" s="141"/>
      <c r="QHK412" s="141"/>
      <c r="QHL412" s="141"/>
      <c r="QHM412" s="141"/>
      <c r="QHN412" s="141"/>
      <c r="QHO412" s="141"/>
      <c r="QHP412" s="141"/>
      <c r="QHQ412" s="141"/>
      <c r="QHR412" s="141"/>
      <c r="QHS412" s="141"/>
      <c r="QHT412" s="141"/>
      <c r="QHU412" s="141"/>
      <c r="QHV412" s="141"/>
      <c r="QHW412" s="141"/>
      <c r="QHX412" s="141"/>
      <c r="QHY412" s="141"/>
      <c r="QHZ412" s="141"/>
      <c r="QIA412" s="141"/>
      <c r="QIB412" s="141"/>
      <c r="QIC412" s="141"/>
      <c r="QID412" s="141"/>
      <c r="QIE412" s="141"/>
      <c r="QIF412" s="141"/>
      <c r="QIG412" s="141"/>
      <c r="QIH412" s="141"/>
      <c r="QII412" s="141"/>
      <c r="QIJ412" s="141"/>
      <c r="QIK412" s="141"/>
      <c r="QIL412" s="141"/>
      <c r="QIM412" s="141"/>
      <c r="QIN412" s="141"/>
      <c r="QIO412" s="141"/>
      <c r="QIP412" s="141"/>
      <c r="QIQ412" s="141"/>
      <c r="QIR412" s="141"/>
      <c r="QIS412" s="141"/>
      <c r="QIT412" s="141"/>
      <c r="QIU412" s="141"/>
      <c r="QIV412" s="141"/>
      <c r="QIW412" s="141"/>
      <c r="QIX412" s="141"/>
      <c r="QIY412" s="141"/>
      <c r="QIZ412" s="141"/>
      <c r="QJA412" s="141"/>
      <c r="QJB412" s="141"/>
      <c r="QJC412" s="141"/>
      <c r="QJD412" s="141"/>
      <c r="QJE412" s="141"/>
      <c r="QJF412" s="141"/>
      <c r="QJG412" s="141"/>
      <c r="QJH412" s="141"/>
      <c r="QJI412" s="141"/>
      <c r="QJJ412" s="141"/>
      <c r="QJK412" s="141"/>
      <c r="QJL412" s="141"/>
      <c r="QJM412" s="141"/>
      <c r="QJN412" s="141"/>
      <c r="QJO412" s="141"/>
      <c r="QJP412" s="141"/>
      <c r="QJQ412" s="141"/>
      <c r="QJR412" s="141"/>
      <c r="QJS412" s="141"/>
      <c r="QJT412" s="141"/>
      <c r="QJU412" s="141"/>
      <c r="QJV412" s="141"/>
      <c r="QJW412" s="141"/>
      <c r="QJX412" s="141"/>
      <c r="QJY412" s="141"/>
      <c r="QJZ412" s="141"/>
      <c r="QKA412" s="141"/>
      <c r="QKB412" s="141"/>
      <c r="QKC412" s="141"/>
      <c r="QKD412" s="141"/>
      <c r="QKE412" s="141"/>
      <c r="QKF412" s="141"/>
      <c r="QKG412" s="141"/>
      <c r="QKH412" s="141"/>
      <c r="QKI412" s="141"/>
      <c r="QKJ412" s="141"/>
      <c r="QKK412" s="141"/>
      <c r="QKL412" s="141"/>
      <c r="QKM412" s="141"/>
      <c r="QKN412" s="141"/>
      <c r="QKO412" s="141"/>
      <c r="QKP412" s="141"/>
      <c r="QKQ412" s="141"/>
      <c r="QKR412" s="141"/>
      <c r="QKS412" s="141"/>
      <c r="QKT412" s="141"/>
      <c r="QKU412" s="141"/>
      <c r="QKV412" s="141"/>
      <c r="QKW412" s="141"/>
      <c r="QKX412" s="141"/>
      <c r="QKY412" s="141"/>
      <c r="QKZ412" s="141"/>
      <c r="QLA412" s="141"/>
      <c r="QLB412" s="141"/>
      <c r="QLC412" s="141"/>
      <c r="QLD412" s="141"/>
      <c r="QLE412" s="141"/>
      <c r="QLF412" s="141"/>
      <c r="QLG412" s="141"/>
      <c r="QLH412" s="141"/>
      <c r="QLI412" s="141"/>
      <c r="QLJ412" s="141"/>
      <c r="QLK412" s="141"/>
      <c r="QLL412" s="141"/>
      <c r="QLM412" s="141"/>
      <c r="QLN412" s="141"/>
      <c r="QLO412" s="141"/>
      <c r="QLP412" s="141"/>
      <c r="QLQ412" s="141"/>
      <c r="QLR412" s="141"/>
      <c r="QLS412" s="141"/>
      <c r="QLT412" s="141"/>
      <c r="QLU412" s="141"/>
      <c r="QLV412" s="141"/>
      <c r="QLW412" s="141"/>
      <c r="QLX412" s="141"/>
      <c r="QLY412" s="141"/>
      <c r="QLZ412" s="141"/>
      <c r="QMA412" s="141"/>
      <c r="QMB412" s="141"/>
      <c r="QMC412" s="141"/>
      <c r="QMD412" s="141"/>
      <c r="QME412" s="141"/>
      <c r="QMF412" s="141"/>
      <c r="QMG412" s="141"/>
      <c r="QMH412" s="141"/>
      <c r="QMI412" s="141"/>
      <c r="QMJ412" s="141"/>
      <c r="QMK412" s="141"/>
      <c r="QML412" s="141"/>
      <c r="QMM412" s="141"/>
      <c r="QMN412" s="141"/>
      <c r="QMO412" s="141"/>
      <c r="QMP412" s="141"/>
      <c r="QMQ412" s="141"/>
      <c r="QMR412" s="141"/>
      <c r="QMS412" s="141"/>
      <c r="QMT412" s="141"/>
      <c r="QMU412" s="141"/>
      <c r="QMV412" s="141"/>
      <c r="QMW412" s="141"/>
      <c r="QMX412" s="141"/>
      <c r="QMY412" s="141"/>
      <c r="QMZ412" s="141"/>
      <c r="QNA412" s="141"/>
      <c r="QNB412" s="141"/>
      <c r="QNC412" s="141"/>
      <c r="QND412" s="141"/>
      <c r="QNE412" s="141"/>
      <c r="QNF412" s="141"/>
      <c r="QNG412" s="141"/>
      <c r="QNH412" s="141"/>
      <c r="QNI412" s="141"/>
      <c r="QNJ412" s="141"/>
      <c r="QNK412" s="141"/>
      <c r="QNL412" s="141"/>
      <c r="QNM412" s="141"/>
      <c r="QNN412" s="141"/>
      <c r="QNO412" s="141"/>
      <c r="QNP412" s="141"/>
      <c r="QNQ412" s="141"/>
      <c r="QNR412" s="141"/>
      <c r="QNS412" s="141"/>
      <c r="QNT412" s="141"/>
      <c r="QNU412" s="141"/>
      <c r="QNV412" s="141"/>
      <c r="QNW412" s="141"/>
      <c r="QNX412" s="141"/>
      <c r="QNY412" s="141"/>
      <c r="QNZ412" s="141"/>
      <c r="QOA412" s="141"/>
      <c r="QOB412" s="141"/>
      <c r="QOC412" s="141"/>
      <c r="QOD412" s="141"/>
      <c r="QOE412" s="141"/>
      <c r="QOF412" s="141"/>
      <c r="QOG412" s="141"/>
      <c r="QOH412" s="141"/>
      <c r="QOI412" s="141"/>
      <c r="QOJ412" s="141"/>
      <c r="QOK412" s="141"/>
      <c r="QOL412" s="141"/>
      <c r="QOM412" s="141"/>
      <c r="QON412" s="141"/>
      <c r="QOO412" s="141"/>
      <c r="QOP412" s="141"/>
      <c r="QOQ412" s="141"/>
      <c r="QOR412" s="141"/>
      <c r="QOS412" s="141"/>
      <c r="QOT412" s="141"/>
      <c r="QOU412" s="141"/>
      <c r="QOV412" s="141"/>
      <c r="QOW412" s="141"/>
      <c r="QOX412" s="141"/>
      <c r="QOY412" s="141"/>
      <c r="QOZ412" s="141"/>
      <c r="QPA412" s="141"/>
      <c r="QPB412" s="141"/>
      <c r="QPC412" s="141"/>
      <c r="QPD412" s="141"/>
      <c r="QPE412" s="141"/>
      <c r="QPF412" s="141"/>
      <c r="QPG412" s="141"/>
      <c r="QPH412" s="141"/>
      <c r="QPI412" s="141"/>
      <c r="QPJ412" s="141"/>
      <c r="QPK412" s="141"/>
      <c r="QPL412" s="141"/>
      <c r="QPM412" s="141"/>
      <c r="QPN412" s="141"/>
      <c r="QPO412" s="141"/>
      <c r="QPP412" s="141"/>
      <c r="QPQ412" s="141"/>
      <c r="QPR412" s="141"/>
      <c r="QPS412" s="141"/>
      <c r="QPT412" s="141"/>
      <c r="QPU412" s="141"/>
      <c r="QPV412" s="141"/>
      <c r="QPW412" s="141"/>
      <c r="QPX412" s="141"/>
      <c r="QPY412" s="141"/>
      <c r="QPZ412" s="141"/>
      <c r="QQA412" s="141"/>
      <c r="QQB412" s="141"/>
      <c r="QQC412" s="141"/>
      <c r="QQD412" s="141"/>
      <c r="QQE412" s="141"/>
      <c r="QQF412" s="141"/>
      <c r="QQG412" s="141"/>
      <c r="QQH412" s="141"/>
      <c r="QQI412" s="141"/>
      <c r="QQJ412" s="141"/>
      <c r="QQK412" s="141"/>
      <c r="QQL412" s="141"/>
      <c r="QQM412" s="141"/>
      <c r="QQN412" s="141"/>
      <c r="QQO412" s="141"/>
      <c r="QQP412" s="141"/>
      <c r="QQQ412" s="141"/>
      <c r="QQR412" s="141"/>
      <c r="QQS412" s="141"/>
      <c r="QQT412" s="141"/>
      <c r="QQU412" s="141"/>
      <c r="QQV412" s="141"/>
      <c r="QQW412" s="141"/>
      <c r="QQX412" s="141"/>
      <c r="QQY412" s="141"/>
      <c r="QQZ412" s="141"/>
      <c r="QRA412" s="141"/>
      <c r="QRB412" s="141"/>
      <c r="QRC412" s="141"/>
      <c r="QRD412" s="141"/>
      <c r="QRE412" s="141"/>
      <c r="QRF412" s="141"/>
      <c r="QRG412" s="141"/>
      <c r="QRH412" s="141"/>
      <c r="QRI412" s="141"/>
      <c r="QRJ412" s="141"/>
      <c r="QRK412" s="141"/>
      <c r="QRL412" s="141"/>
      <c r="QRM412" s="141"/>
      <c r="QRN412" s="141"/>
      <c r="QRO412" s="141"/>
      <c r="QRP412" s="141"/>
      <c r="QRQ412" s="141"/>
      <c r="QRR412" s="141"/>
      <c r="QRS412" s="141"/>
      <c r="QRT412" s="141"/>
      <c r="QRU412" s="141"/>
      <c r="QRV412" s="141"/>
      <c r="QRW412" s="141"/>
      <c r="QRX412" s="141"/>
      <c r="QRY412" s="141"/>
      <c r="QRZ412" s="141"/>
      <c r="QSA412" s="141"/>
      <c r="QSB412" s="141"/>
      <c r="QSC412" s="141"/>
      <c r="QSD412" s="141"/>
      <c r="QSE412" s="141"/>
      <c r="QSF412" s="141"/>
      <c r="QSG412" s="141"/>
      <c r="QSH412" s="141"/>
      <c r="QSI412" s="141"/>
      <c r="QSJ412" s="141"/>
      <c r="QSK412" s="141"/>
      <c r="QSL412" s="141"/>
      <c r="QSM412" s="141"/>
      <c r="QSN412" s="141"/>
      <c r="QSO412" s="141"/>
      <c r="QSP412" s="141"/>
      <c r="QSQ412" s="141"/>
      <c r="QSR412" s="141"/>
      <c r="QSS412" s="141"/>
      <c r="QST412" s="141"/>
      <c r="QSU412" s="141"/>
      <c r="QSV412" s="141"/>
      <c r="QSW412" s="141"/>
      <c r="QSX412" s="141"/>
      <c r="QSY412" s="141"/>
      <c r="QSZ412" s="141"/>
      <c r="QTA412" s="141"/>
      <c r="QTB412" s="141"/>
      <c r="QTC412" s="141"/>
      <c r="QTD412" s="141"/>
      <c r="QTE412" s="141"/>
      <c r="QTF412" s="141"/>
      <c r="QTG412" s="141"/>
      <c r="QTH412" s="141"/>
      <c r="QTI412" s="141"/>
      <c r="QTJ412" s="141"/>
      <c r="QTK412" s="141"/>
      <c r="QTL412" s="141"/>
      <c r="QTM412" s="141"/>
      <c r="QTN412" s="141"/>
      <c r="QTO412" s="141"/>
      <c r="QTP412" s="141"/>
      <c r="QTQ412" s="141"/>
      <c r="QTR412" s="141"/>
      <c r="QTS412" s="141"/>
      <c r="QTT412" s="141"/>
      <c r="QTU412" s="141"/>
      <c r="QTV412" s="141"/>
      <c r="QTW412" s="141"/>
      <c r="QTX412" s="141"/>
      <c r="QTY412" s="141"/>
      <c r="QTZ412" s="141"/>
      <c r="QUA412" s="141"/>
      <c r="QUB412" s="141"/>
      <c r="QUC412" s="141"/>
      <c r="QUD412" s="141"/>
      <c r="QUE412" s="141"/>
      <c r="QUF412" s="141"/>
      <c r="QUG412" s="141"/>
      <c r="QUH412" s="141"/>
      <c r="QUI412" s="141"/>
      <c r="QUJ412" s="141"/>
      <c r="QUK412" s="141"/>
      <c r="QUL412" s="141"/>
      <c r="QUM412" s="141"/>
      <c r="QUN412" s="141"/>
      <c r="QUO412" s="141"/>
      <c r="QUP412" s="141"/>
      <c r="QUQ412" s="141"/>
      <c r="QUR412" s="141"/>
      <c r="QUS412" s="141"/>
      <c r="QUT412" s="141"/>
      <c r="QUU412" s="141"/>
      <c r="QUV412" s="141"/>
      <c r="QUW412" s="141"/>
      <c r="QUX412" s="141"/>
      <c r="QUY412" s="141"/>
      <c r="QUZ412" s="141"/>
      <c r="QVA412" s="141"/>
      <c r="QVB412" s="141"/>
      <c r="QVC412" s="141"/>
      <c r="QVD412" s="141"/>
      <c r="QVE412" s="141"/>
      <c r="QVF412" s="141"/>
      <c r="QVG412" s="141"/>
      <c r="QVH412" s="141"/>
      <c r="QVI412" s="141"/>
      <c r="QVJ412" s="141"/>
      <c r="QVK412" s="141"/>
      <c r="QVL412" s="141"/>
      <c r="QVM412" s="141"/>
      <c r="QVN412" s="141"/>
      <c r="QVO412" s="141"/>
      <c r="QVP412" s="141"/>
      <c r="QVQ412" s="141"/>
      <c r="QVR412" s="141"/>
      <c r="QVS412" s="141"/>
      <c r="QVT412" s="141"/>
      <c r="QVU412" s="141"/>
      <c r="QVV412" s="141"/>
      <c r="QVW412" s="141"/>
      <c r="QVX412" s="141"/>
      <c r="QVY412" s="141"/>
      <c r="QVZ412" s="141"/>
      <c r="QWA412" s="141"/>
      <c r="QWB412" s="141"/>
      <c r="QWC412" s="141"/>
      <c r="QWD412" s="141"/>
      <c r="QWE412" s="141"/>
      <c r="QWF412" s="141"/>
      <c r="QWG412" s="141"/>
      <c r="QWH412" s="141"/>
      <c r="QWI412" s="141"/>
      <c r="QWJ412" s="141"/>
      <c r="QWK412" s="141"/>
      <c r="QWL412" s="141"/>
      <c r="QWM412" s="141"/>
      <c r="QWN412" s="141"/>
      <c r="QWO412" s="141"/>
      <c r="QWP412" s="141"/>
      <c r="QWQ412" s="141"/>
      <c r="QWR412" s="141"/>
      <c r="QWS412" s="141"/>
      <c r="QWT412" s="141"/>
      <c r="QWU412" s="141"/>
      <c r="QWV412" s="141"/>
      <c r="QWW412" s="141"/>
      <c r="QWX412" s="141"/>
      <c r="QWY412" s="141"/>
      <c r="QWZ412" s="141"/>
      <c r="QXA412" s="141"/>
      <c r="QXB412" s="141"/>
      <c r="QXC412" s="141"/>
      <c r="QXD412" s="141"/>
      <c r="QXE412" s="141"/>
      <c r="QXF412" s="141"/>
      <c r="QXG412" s="141"/>
      <c r="QXH412" s="141"/>
      <c r="QXI412" s="141"/>
      <c r="QXJ412" s="141"/>
      <c r="QXK412" s="141"/>
      <c r="QXL412" s="141"/>
      <c r="QXM412" s="141"/>
      <c r="QXN412" s="141"/>
      <c r="QXO412" s="141"/>
      <c r="QXP412" s="141"/>
      <c r="QXQ412" s="141"/>
      <c r="QXR412" s="141"/>
      <c r="QXS412" s="141"/>
      <c r="QXT412" s="141"/>
      <c r="QXU412" s="141"/>
      <c r="QXV412" s="141"/>
      <c r="QXW412" s="141"/>
      <c r="QXX412" s="141"/>
      <c r="QXY412" s="141"/>
      <c r="QXZ412" s="141"/>
      <c r="QYA412" s="141"/>
      <c r="QYB412" s="141"/>
      <c r="QYC412" s="141"/>
      <c r="QYD412" s="141"/>
      <c r="QYE412" s="141"/>
      <c r="QYF412" s="141"/>
      <c r="QYG412" s="141"/>
      <c r="QYH412" s="141"/>
      <c r="QYI412" s="141"/>
      <c r="QYJ412" s="141"/>
      <c r="QYK412" s="141"/>
      <c r="QYL412" s="141"/>
      <c r="QYM412" s="141"/>
      <c r="QYN412" s="141"/>
      <c r="QYO412" s="141"/>
      <c r="QYP412" s="141"/>
      <c r="QYQ412" s="141"/>
      <c r="QYR412" s="141"/>
      <c r="QYS412" s="141"/>
      <c r="QYT412" s="141"/>
      <c r="QYU412" s="141"/>
      <c r="QYV412" s="141"/>
      <c r="QYW412" s="141"/>
      <c r="QYX412" s="141"/>
      <c r="QYY412" s="141"/>
      <c r="QYZ412" s="141"/>
      <c r="QZA412" s="141"/>
      <c r="QZB412" s="141"/>
      <c r="QZC412" s="141"/>
      <c r="QZD412" s="141"/>
      <c r="QZE412" s="141"/>
      <c r="QZF412" s="141"/>
      <c r="QZG412" s="141"/>
      <c r="QZH412" s="141"/>
      <c r="QZI412" s="141"/>
      <c r="QZJ412" s="141"/>
      <c r="QZK412" s="141"/>
      <c r="QZL412" s="141"/>
      <c r="QZM412" s="141"/>
      <c r="QZN412" s="141"/>
      <c r="QZO412" s="141"/>
      <c r="QZP412" s="141"/>
      <c r="QZQ412" s="141"/>
      <c r="QZR412" s="141"/>
      <c r="QZS412" s="141"/>
      <c r="QZT412" s="141"/>
      <c r="QZU412" s="141"/>
      <c r="QZV412" s="141"/>
      <c r="QZW412" s="141"/>
      <c r="QZX412" s="141"/>
      <c r="QZY412" s="141"/>
      <c r="QZZ412" s="141"/>
      <c r="RAA412" s="141"/>
      <c r="RAB412" s="141"/>
      <c r="RAC412" s="141"/>
      <c r="RAD412" s="141"/>
      <c r="RAE412" s="141"/>
      <c r="RAF412" s="141"/>
      <c r="RAG412" s="141"/>
      <c r="RAH412" s="141"/>
      <c r="RAI412" s="141"/>
      <c r="RAJ412" s="141"/>
      <c r="RAK412" s="141"/>
      <c r="RAL412" s="141"/>
      <c r="RAM412" s="141"/>
      <c r="RAN412" s="141"/>
      <c r="RAO412" s="141"/>
      <c r="RAP412" s="141"/>
      <c r="RAQ412" s="141"/>
      <c r="RAR412" s="141"/>
      <c r="RAS412" s="141"/>
      <c r="RAT412" s="141"/>
      <c r="RAU412" s="141"/>
      <c r="RAV412" s="141"/>
      <c r="RAW412" s="141"/>
      <c r="RAX412" s="141"/>
      <c r="RAY412" s="141"/>
      <c r="RAZ412" s="141"/>
      <c r="RBA412" s="141"/>
      <c r="RBB412" s="141"/>
      <c r="RBC412" s="141"/>
      <c r="RBD412" s="141"/>
      <c r="RBE412" s="141"/>
      <c r="RBF412" s="141"/>
      <c r="RBG412" s="141"/>
      <c r="RBH412" s="141"/>
      <c r="RBI412" s="141"/>
      <c r="RBJ412" s="141"/>
      <c r="RBK412" s="141"/>
      <c r="RBL412" s="141"/>
      <c r="RBM412" s="141"/>
      <c r="RBN412" s="141"/>
      <c r="RBO412" s="141"/>
      <c r="RBP412" s="141"/>
      <c r="RBQ412" s="141"/>
      <c r="RBR412" s="141"/>
      <c r="RBS412" s="141"/>
      <c r="RBT412" s="141"/>
      <c r="RBU412" s="141"/>
      <c r="RBV412" s="141"/>
      <c r="RBW412" s="141"/>
      <c r="RBX412" s="141"/>
      <c r="RBY412" s="141"/>
      <c r="RBZ412" s="141"/>
      <c r="RCA412" s="141"/>
      <c r="RCB412" s="141"/>
      <c r="RCC412" s="141"/>
      <c r="RCD412" s="141"/>
      <c r="RCE412" s="141"/>
      <c r="RCF412" s="141"/>
      <c r="RCG412" s="141"/>
      <c r="RCH412" s="141"/>
      <c r="RCI412" s="141"/>
      <c r="RCJ412" s="141"/>
      <c r="RCK412" s="141"/>
      <c r="RCL412" s="141"/>
      <c r="RCM412" s="141"/>
      <c r="RCN412" s="141"/>
      <c r="RCO412" s="141"/>
      <c r="RCP412" s="141"/>
      <c r="RCQ412" s="141"/>
      <c r="RCR412" s="141"/>
      <c r="RCS412" s="141"/>
      <c r="RCT412" s="141"/>
      <c r="RCU412" s="141"/>
      <c r="RCV412" s="141"/>
      <c r="RCW412" s="141"/>
      <c r="RCX412" s="141"/>
      <c r="RCY412" s="141"/>
      <c r="RCZ412" s="141"/>
      <c r="RDA412" s="141"/>
      <c r="RDB412" s="141"/>
      <c r="RDC412" s="141"/>
      <c r="RDD412" s="141"/>
      <c r="RDE412" s="141"/>
      <c r="RDF412" s="141"/>
      <c r="RDG412" s="141"/>
      <c r="RDH412" s="141"/>
      <c r="RDI412" s="141"/>
      <c r="RDJ412" s="141"/>
      <c r="RDK412" s="141"/>
      <c r="RDL412" s="141"/>
      <c r="RDM412" s="141"/>
      <c r="RDN412" s="141"/>
      <c r="RDO412" s="141"/>
      <c r="RDP412" s="141"/>
      <c r="RDQ412" s="141"/>
      <c r="RDR412" s="141"/>
      <c r="RDS412" s="141"/>
      <c r="RDT412" s="141"/>
      <c r="RDU412" s="141"/>
      <c r="RDV412" s="141"/>
      <c r="RDW412" s="141"/>
      <c r="RDX412" s="141"/>
      <c r="RDY412" s="141"/>
      <c r="RDZ412" s="141"/>
      <c r="REA412" s="141"/>
      <c r="REB412" s="141"/>
      <c r="REC412" s="141"/>
      <c r="RED412" s="141"/>
      <c r="REE412" s="141"/>
      <c r="REF412" s="141"/>
      <c r="REG412" s="141"/>
      <c r="REH412" s="141"/>
      <c r="REI412" s="141"/>
      <c r="REJ412" s="141"/>
      <c r="REK412" s="141"/>
      <c r="REL412" s="141"/>
      <c r="REM412" s="141"/>
      <c r="REN412" s="141"/>
      <c r="REO412" s="141"/>
      <c r="REP412" s="141"/>
      <c r="REQ412" s="141"/>
      <c r="RER412" s="141"/>
      <c r="RES412" s="141"/>
      <c r="RET412" s="141"/>
      <c r="REU412" s="141"/>
      <c r="REV412" s="141"/>
      <c r="REW412" s="141"/>
      <c r="REX412" s="141"/>
      <c r="REY412" s="141"/>
      <c r="REZ412" s="141"/>
      <c r="RFA412" s="141"/>
      <c r="RFB412" s="141"/>
      <c r="RFC412" s="141"/>
      <c r="RFD412" s="141"/>
      <c r="RFE412" s="141"/>
      <c r="RFF412" s="141"/>
      <c r="RFG412" s="141"/>
      <c r="RFH412" s="141"/>
      <c r="RFI412" s="141"/>
      <c r="RFJ412" s="141"/>
      <c r="RFK412" s="141"/>
      <c r="RFL412" s="141"/>
      <c r="RFM412" s="141"/>
      <c r="RFN412" s="141"/>
      <c r="RFO412" s="141"/>
      <c r="RFP412" s="141"/>
      <c r="RFQ412" s="141"/>
      <c r="RFR412" s="141"/>
      <c r="RFS412" s="141"/>
      <c r="RFT412" s="141"/>
      <c r="RFU412" s="141"/>
      <c r="RFV412" s="141"/>
      <c r="RFW412" s="141"/>
      <c r="RFX412" s="141"/>
      <c r="RFY412" s="141"/>
      <c r="RFZ412" s="141"/>
      <c r="RGA412" s="141"/>
      <c r="RGB412" s="141"/>
      <c r="RGC412" s="141"/>
      <c r="RGD412" s="141"/>
      <c r="RGE412" s="141"/>
      <c r="RGF412" s="141"/>
      <c r="RGG412" s="141"/>
      <c r="RGH412" s="141"/>
      <c r="RGI412" s="141"/>
      <c r="RGJ412" s="141"/>
      <c r="RGK412" s="141"/>
      <c r="RGL412" s="141"/>
      <c r="RGM412" s="141"/>
      <c r="RGN412" s="141"/>
      <c r="RGO412" s="141"/>
      <c r="RGP412" s="141"/>
      <c r="RGQ412" s="141"/>
      <c r="RGR412" s="141"/>
      <c r="RGS412" s="141"/>
      <c r="RGT412" s="141"/>
      <c r="RGU412" s="141"/>
      <c r="RGV412" s="141"/>
      <c r="RGW412" s="141"/>
      <c r="RGX412" s="141"/>
      <c r="RGY412" s="141"/>
      <c r="RGZ412" s="141"/>
      <c r="RHA412" s="141"/>
      <c r="RHB412" s="141"/>
      <c r="RHC412" s="141"/>
      <c r="RHD412" s="141"/>
      <c r="RHE412" s="141"/>
      <c r="RHF412" s="141"/>
      <c r="RHG412" s="141"/>
      <c r="RHH412" s="141"/>
      <c r="RHI412" s="141"/>
      <c r="RHJ412" s="141"/>
      <c r="RHK412" s="141"/>
      <c r="RHL412" s="141"/>
      <c r="RHM412" s="141"/>
      <c r="RHN412" s="141"/>
      <c r="RHO412" s="141"/>
      <c r="RHP412" s="141"/>
      <c r="RHQ412" s="141"/>
      <c r="RHR412" s="141"/>
      <c r="RHS412" s="141"/>
      <c r="RHT412" s="141"/>
      <c r="RHU412" s="141"/>
      <c r="RHV412" s="141"/>
      <c r="RHW412" s="141"/>
      <c r="RHX412" s="141"/>
      <c r="RHY412" s="141"/>
      <c r="RHZ412" s="141"/>
      <c r="RIA412" s="141"/>
      <c r="RIB412" s="141"/>
      <c r="RIC412" s="141"/>
      <c r="RID412" s="141"/>
      <c r="RIE412" s="141"/>
      <c r="RIF412" s="141"/>
      <c r="RIG412" s="141"/>
      <c r="RIH412" s="141"/>
      <c r="RII412" s="141"/>
      <c r="RIJ412" s="141"/>
      <c r="RIK412" s="141"/>
      <c r="RIL412" s="141"/>
      <c r="RIM412" s="141"/>
      <c r="RIN412" s="141"/>
      <c r="RIO412" s="141"/>
      <c r="RIP412" s="141"/>
      <c r="RIQ412" s="141"/>
      <c r="RIR412" s="141"/>
      <c r="RIS412" s="141"/>
      <c r="RIT412" s="141"/>
      <c r="RIU412" s="141"/>
      <c r="RIV412" s="141"/>
      <c r="RIW412" s="141"/>
      <c r="RIX412" s="141"/>
      <c r="RIY412" s="141"/>
      <c r="RIZ412" s="141"/>
      <c r="RJA412" s="141"/>
      <c r="RJB412" s="141"/>
      <c r="RJC412" s="141"/>
      <c r="RJD412" s="141"/>
      <c r="RJE412" s="141"/>
      <c r="RJF412" s="141"/>
      <c r="RJG412" s="141"/>
      <c r="RJH412" s="141"/>
      <c r="RJI412" s="141"/>
      <c r="RJJ412" s="141"/>
      <c r="RJK412" s="141"/>
      <c r="RJL412" s="141"/>
      <c r="RJM412" s="141"/>
      <c r="RJN412" s="141"/>
      <c r="RJO412" s="141"/>
      <c r="RJP412" s="141"/>
      <c r="RJQ412" s="141"/>
      <c r="RJR412" s="141"/>
      <c r="RJS412" s="141"/>
      <c r="RJT412" s="141"/>
      <c r="RJU412" s="141"/>
      <c r="RJV412" s="141"/>
      <c r="RJW412" s="141"/>
      <c r="RJX412" s="141"/>
      <c r="RJY412" s="141"/>
      <c r="RJZ412" s="141"/>
      <c r="RKA412" s="141"/>
      <c r="RKB412" s="141"/>
      <c r="RKC412" s="141"/>
      <c r="RKD412" s="141"/>
      <c r="RKE412" s="141"/>
      <c r="RKF412" s="141"/>
      <c r="RKG412" s="141"/>
      <c r="RKH412" s="141"/>
      <c r="RKI412" s="141"/>
      <c r="RKJ412" s="141"/>
      <c r="RKK412" s="141"/>
      <c r="RKL412" s="141"/>
      <c r="RKM412" s="141"/>
      <c r="RKN412" s="141"/>
      <c r="RKO412" s="141"/>
      <c r="RKP412" s="141"/>
      <c r="RKQ412" s="141"/>
      <c r="RKR412" s="141"/>
      <c r="RKS412" s="141"/>
      <c r="RKT412" s="141"/>
      <c r="RKU412" s="141"/>
      <c r="RKV412" s="141"/>
      <c r="RKW412" s="141"/>
      <c r="RKX412" s="141"/>
      <c r="RKY412" s="141"/>
      <c r="RKZ412" s="141"/>
      <c r="RLA412" s="141"/>
      <c r="RLB412" s="141"/>
      <c r="RLC412" s="141"/>
      <c r="RLD412" s="141"/>
      <c r="RLE412" s="141"/>
      <c r="RLF412" s="141"/>
      <c r="RLG412" s="141"/>
      <c r="RLH412" s="141"/>
      <c r="RLI412" s="141"/>
      <c r="RLJ412" s="141"/>
      <c r="RLK412" s="141"/>
      <c r="RLL412" s="141"/>
      <c r="RLM412" s="141"/>
      <c r="RLN412" s="141"/>
      <c r="RLO412" s="141"/>
      <c r="RLP412" s="141"/>
      <c r="RLQ412" s="141"/>
      <c r="RLR412" s="141"/>
      <c r="RLS412" s="141"/>
      <c r="RLT412" s="141"/>
      <c r="RLU412" s="141"/>
      <c r="RLV412" s="141"/>
      <c r="RLW412" s="141"/>
      <c r="RLX412" s="141"/>
      <c r="RLY412" s="141"/>
      <c r="RLZ412" s="141"/>
      <c r="RMA412" s="141"/>
      <c r="RMB412" s="141"/>
      <c r="RMC412" s="141"/>
      <c r="RMD412" s="141"/>
      <c r="RME412" s="141"/>
      <c r="RMF412" s="141"/>
      <c r="RMG412" s="141"/>
      <c r="RMH412" s="141"/>
      <c r="RMI412" s="141"/>
      <c r="RMJ412" s="141"/>
      <c r="RMK412" s="141"/>
      <c r="RML412" s="141"/>
      <c r="RMM412" s="141"/>
      <c r="RMN412" s="141"/>
      <c r="RMO412" s="141"/>
      <c r="RMP412" s="141"/>
      <c r="RMQ412" s="141"/>
      <c r="RMR412" s="141"/>
      <c r="RMS412" s="141"/>
      <c r="RMT412" s="141"/>
      <c r="RMU412" s="141"/>
      <c r="RMV412" s="141"/>
      <c r="RMW412" s="141"/>
      <c r="RMX412" s="141"/>
      <c r="RMY412" s="141"/>
      <c r="RMZ412" s="141"/>
      <c r="RNA412" s="141"/>
      <c r="RNB412" s="141"/>
      <c r="RNC412" s="141"/>
      <c r="RND412" s="141"/>
      <c r="RNE412" s="141"/>
      <c r="RNF412" s="141"/>
      <c r="RNG412" s="141"/>
      <c r="RNH412" s="141"/>
      <c r="RNI412" s="141"/>
      <c r="RNJ412" s="141"/>
      <c r="RNK412" s="141"/>
      <c r="RNL412" s="141"/>
      <c r="RNM412" s="141"/>
      <c r="RNN412" s="141"/>
      <c r="RNO412" s="141"/>
      <c r="RNP412" s="141"/>
      <c r="RNQ412" s="141"/>
      <c r="RNR412" s="141"/>
      <c r="RNS412" s="141"/>
      <c r="RNT412" s="141"/>
      <c r="RNU412" s="141"/>
      <c r="RNV412" s="141"/>
      <c r="RNW412" s="141"/>
      <c r="RNX412" s="141"/>
      <c r="RNY412" s="141"/>
      <c r="RNZ412" s="141"/>
      <c r="ROA412" s="141"/>
      <c r="ROB412" s="141"/>
      <c r="ROC412" s="141"/>
      <c r="ROD412" s="141"/>
      <c r="ROE412" s="141"/>
      <c r="ROF412" s="141"/>
      <c r="ROG412" s="141"/>
      <c r="ROH412" s="141"/>
      <c r="ROI412" s="141"/>
      <c r="ROJ412" s="141"/>
      <c r="ROK412" s="141"/>
      <c r="ROL412" s="141"/>
      <c r="ROM412" s="141"/>
      <c r="RON412" s="141"/>
      <c r="ROO412" s="141"/>
      <c r="ROP412" s="141"/>
      <c r="ROQ412" s="141"/>
      <c r="ROR412" s="141"/>
      <c r="ROS412" s="141"/>
      <c r="ROT412" s="141"/>
      <c r="ROU412" s="141"/>
      <c r="ROV412" s="141"/>
      <c r="ROW412" s="141"/>
      <c r="ROX412" s="141"/>
      <c r="ROY412" s="141"/>
      <c r="ROZ412" s="141"/>
      <c r="RPA412" s="141"/>
      <c r="RPB412" s="141"/>
      <c r="RPC412" s="141"/>
      <c r="RPD412" s="141"/>
      <c r="RPE412" s="141"/>
      <c r="RPF412" s="141"/>
      <c r="RPG412" s="141"/>
      <c r="RPH412" s="141"/>
      <c r="RPI412" s="141"/>
      <c r="RPJ412" s="141"/>
      <c r="RPK412" s="141"/>
      <c r="RPL412" s="141"/>
      <c r="RPM412" s="141"/>
      <c r="RPN412" s="141"/>
      <c r="RPO412" s="141"/>
      <c r="RPP412" s="141"/>
      <c r="RPQ412" s="141"/>
      <c r="RPR412" s="141"/>
      <c r="RPS412" s="141"/>
      <c r="RPT412" s="141"/>
      <c r="RPU412" s="141"/>
      <c r="RPV412" s="141"/>
      <c r="RPW412" s="141"/>
      <c r="RPX412" s="141"/>
      <c r="RPY412" s="141"/>
      <c r="RPZ412" s="141"/>
      <c r="RQA412" s="141"/>
      <c r="RQB412" s="141"/>
      <c r="RQC412" s="141"/>
      <c r="RQD412" s="141"/>
      <c r="RQE412" s="141"/>
      <c r="RQF412" s="141"/>
      <c r="RQG412" s="141"/>
      <c r="RQH412" s="141"/>
      <c r="RQI412" s="141"/>
      <c r="RQJ412" s="141"/>
      <c r="RQK412" s="141"/>
      <c r="RQL412" s="141"/>
      <c r="RQM412" s="141"/>
      <c r="RQN412" s="141"/>
      <c r="RQO412" s="141"/>
      <c r="RQP412" s="141"/>
      <c r="RQQ412" s="141"/>
      <c r="RQR412" s="141"/>
      <c r="RQS412" s="141"/>
      <c r="RQT412" s="141"/>
      <c r="RQU412" s="141"/>
      <c r="RQV412" s="141"/>
      <c r="RQW412" s="141"/>
      <c r="RQX412" s="141"/>
      <c r="RQY412" s="141"/>
      <c r="RQZ412" s="141"/>
      <c r="RRA412" s="141"/>
      <c r="RRB412" s="141"/>
      <c r="RRC412" s="141"/>
      <c r="RRD412" s="141"/>
      <c r="RRE412" s="141"/>
      <c r="RRF412" s="141"/>
      <c r="RRG412" s="141"/>
      <c r="RRH412" s="141"/>
      <c r="RRI412" s="141"/>
      <c r="RRJ412" s="141"/>
      <c r="RRK412" s="141"/>
      <c r="RRL412" s="141"/>
      <c r="RRM412" s="141"/>
      <c r="RRN412" s="141"/>
      <c r="RRO412" s="141"/>
      <c r="RRP412" s="141"/>
      <c r="RRQ412" s="141"/>
      <c r="RRR412" s="141"/>
      <c r="RRS412" s="141"/>
      <c r="RRT412" s="141"/>
      <c r="RRU412" s="141"/>
      <c r="RRV412" s="141"/>
      <c r="RRW412" s="141"/>
      <c r="RRX412" s="141"/>
      <c r="RRY412" s="141"/>
      <c r="RRZ412" s="141"/>
      <c r="RSA412" s="141"/>
      <c r="RSB412" s="141"/>
      <c r="RSC412" s="141"/>
      <c r="RSD412" s="141"/>
      <c r="RSE412" s="141"/>
      <c r="RSF412" s="141"/>
      <c r="RSG412" s="141"/>
      <c r="RSH412" s="141"/>
      <c r="RSI412" s="141"/>
      <c r="RSJ412" s="141"/>
      <c r="RSK412" s="141"/>
      <c r="RSL412" s="141"/>
      <c r="RSM412" s="141"/>
      <c r="RSN412" s="141"/>
      <c r="RSO412" s="141"/>
      <c r="RSP412" s="141"/>
      <c r="RSQ412" s="141"/>
      <c r="RSR412" s="141"/>
      <c r="RSS412" s="141"/>
      <c r="RST412" s="141"/>
      <c r="RSU412" s="141"/>
      <c r="RSV412" s="141"/>
      <c r="RSW412" s="141"/>
      <c r="RSX412" s="141"/>
      <c r="RSY412" s="141"/>
      <c r="RSZ412" s="141"/>
      <c r="RTA412" s="141"/>
      <c r="RTB412" s="141"/>
      <c r="RTC412" s="141"/>
      <c r="RTD412" s="141"/>
      <c r="RTE412" s="141"/>
      <c r="RTF412" s="141"/>
      <c r="RTG412" s="141"/>
      <c r="RTH412" s="141"/>
      <c r="RTI412" s="141"/>
      <c r="RTJ412" s="141"/>
      <c r="RTK412" s="141"/>
      <c r="RTL412" s="141"/>
      <c r="RTM412" s="141"/>
      <c r="RTN412" s="141"/>
      <c r="RTO412" s="141"/>
      <c r="RTP412" s="141"/>
      <c r="RTQ412" s="141"/>
      <c r="RTR412" s="141"/>
      <c r="RTS412" s="141"/>
      <c r="RTT412" s="141"/>
      <c r="RTU412" s="141"/>
      <c r="RTV412" s="141"/>
      <c r="RTW412" s="141"/>
      <c r="RTX412" s="141"/>
      <c r="RTY412" s="141"/>
      <c r="RTZ412" s="141"/>
      <c r="RUA412" s="141"/>
      <c r="RUB412" s="141"/>
      <c r="RUC412" s="141"/>
      <c r="RUD412" s="141"/>
      <c r="RUE412" s="141"/>
      <c r="RUF412" s="141"/>
      <c r="RUG412" s="141"/>
      <c r="RUH412" s="141"/>
      <c r="RUI412" s="141"/>
      <c r="RUJ412" s="141"/>
      <c r="RUK412" s="141"/>
      <c r="RUL412" s="141"/>
      <c r="RUM412" s="141"/>
      <c r="RUN412" s="141"/>
      <c r="RUO412" s="141"/>
      <c r="RUP412" s="141"/>
      <c r="RUQ412" s="141"/>
      <c r="RUR412" s="141"/>
      <c r="RUS412" s="141"/>
      <c r="RUT412" s="141"/>
      <c r="RUU412" s="141"/>
      <c r="RUV412" s="141"/>
      <c r="RUW412" s="141"/>
      <c r="RUX412" s="141"/>
      <c r="RUY412" s="141"/>
      <c r="RUZ412" s="141"/>
      <c r="RVA412" s="141"/>
      <c r="RVB412" s="141"/>
      <c r="RVC412" s="141"/>
      <c r="RVD412" s="141"/>
      <c r="RVE412" s="141"/>
      <c r="RVF412" s="141"/>
      <c r="RVG412" s="141"/>
      <c r="RVH412" s="141"/>
      <c r="RVI412" s="141"/>
      <c r="RVJ412" s="141"/>
      <c r="RVK412" s="141"/>
      <c r="RVL412" s="141"/>
      <c r="RVM412" s="141"/>
      <c r="RVN412" s="141"/>
      <c r="RVO412" s="141"/>
      <c r="RVP412" s="141"/>
      <c r="RVQ412" s="141"/>
      <c r="RVR412" s="141"/>
      <c r="RVS412" s="141"/>
      <c r="RVT412" s="141"/>
      <c r="RVU412" s="141"/>
      <c r="RVV412" s="141"/>
      <c r="RVW412" s="141"/>
      <c r="RVX412" s="141"/>
      <c r="RVY412" s="141"/>
      <c r="RVZ412" s="141"/>
      <c r="RWA412" s="141"/>
      <c r="RWB412" s="141"/>
      <c r="RWC412" s="141"/>
      <c r="RWD412" s="141"/>
      <c r="RWE412" s="141"/>
      <c r="RWF412" s="141"/>
      <c r="RWG412" s="141"/>
      <c r="RWH412" s="141"/>
      <c r="RWI412" s="141"/>
      <c r="RWJ412" s="141"/>
      <c r="RWK412" s="141"/>
      <c r="RWL412" s="141"/>
      <c r="RWM412" s="141"/>
      <c r="RWN412" s="141"/>
      <c r="RWO412" s="141"/>
      <c r="RWP412" s="141"/>
      <c r="RWQ412" s="141"/>
      <c r="RWR412" s="141"/>
      <c r="RWS412" s="141"/>
      <c r="RWT412" s="141"/>
      <c r="RWU412" s="141"/>
      <c r="RWV412" s="141"/>
      <c r="RWW412" s="141"/>
      <c r="RWX412" s="141"/>
      <c r="RWY412" s="141"/>
      <c r="RWZ412" s="141"/>
      <c r="RXA412" s="141"/>
      <c r="RXB412" s="141"/>
      <c r="RXC412" s="141"/>
      <c r="RXD412" s="141"/>
      <c r="RXE412" s="141"/>
      <c r="RXF412" s="141"/>
      <c r="RXG412" s="141"/>
      <c r="RXH412" s="141"/>
      <c r="RXI412" s="141"/>
      <c r="RXJ412" s="141"/>
      <c r="RXK412" s="141"/>
      <c r="RXL412" s="141"/>
      <c r="RXM412" s="141"/>
      <c r="RXN412" s="141"/>
      <c r="RXO412" s="141"/>
      <c r="RXP412" s="141"/>
      <c r="RXQ412" s="141"/>
      <c r="RXR412" s="141"/>
      <c r="RXS412" s="141"/>
      <c r="RXT412" s="141"/>
      <c r="RXU412" s="141"/>
      <c r="RXV412" s="141"/>
      <c r="RXW412" s="141"/>
      <c r="RXX412" s="141"/>
      <c r="RXY412" s="141"/>
      <c r="RXZ412" s="141"/>
      <c r="RYA412" s="141"/>
      <c r="RYB412" s="141"/>
      <c r="RYC412" s="141"/>
      <c r="RYD412" s="141"/>
      <c r="RYE412" s="141"/>
      <c r="RYF412" s="141"/>
      <c r="RYG412" s="141"/>
      <c r="RYH412" s="141"/>
      <c r="RYI412" s="141"/>
      <c r="RYJ412" s="141"/>
      <c r="RYK412" s="141"/>
      <c r="RYL412" s="141"/>
      <c r="RYM412" s="141"/>
      <c r="RYN412" s="141"/>
      <c r="RYO412" s="141"/>
      <c r="RYP412" s="141"/>
      <c r="RYQ412" s="141"/>
      <c r="RYR412" s="141"/>
      <c r="RYS412" s="141"/>
      <c r="RYT412" s="141"/>
      <c r="RYU412" s="141"/>
      <c r="RYV412" s="141"/>
      <c r="RYW412" s="141"/>
      <c r="RYX412" s="141"/>
      <c r="RYY412" s="141"/>
      <c r="RYZ412" s="141"/>
      <c r="RZA412" s="141"/>
      <c r="RZB412" s="141"/>
      <c r="RZC412" s="141"/>
      <c r="RZD412" s="141"/>
      <c r="RZE412" s="141"/>
      <c r="RZF412" s="141"/>
      <c r="RZG412" s="141"/>
      <c r="RZH412" s="141"/>
      <c r="RZI412" s="141"/>
      <c r="RZJ412" s="141"/>
      <c r="RZK412" s="141"/>
      <c r="RZL412" s="141"/>
      <c r="RZM412" s="141"/>
      <c r="RZN412" s="141"/>
      <c r="RZO412" s="141"/>
      <c r="RZP412" s="141"/>
      <c r="RZQ412" s="141"/>
      <c r="RZR412" s="141"/>
      <c r="RZS412" s="141"/>
      <c r="RZT412" s="141"/>
      <c r="RZU412" s="141"/>
      <c r="RZV412" s="141"/>
      <c r="RZW412" s="141"/>
      <c r="RZX412" s="141"/>
      <c r="RZY412" s="141"/>
      <c r="RZZ412" s="141"/>
      <c r="SAA412" s="141"/>
      <c r="SAB412" s="141"/>
      <c r="SAC412" s="141"/>
      <c r="SAD412" s="141"/>
      <c r="SAE412" s="141"/>
      <c r="SAF412" s="141"/>
      <c r="SAG412" s="141"/>
      <c r="SAH412" s="141"/>
      <c r="SAI412" s="141"/>
      <c r="SAJ412" s="141"/>
      <c r="SAK412" s="141"/>
      <c r="SAL412" s="141"/>
      <c r="SAM412" s="141"/>
      <c r="SAN412" s="141"/>
      <c r="SAO412" s="141"/>
      <c r="SAP412" s="141"/>
      <c r="SAQ412" s="141"/>
      <c r="SAR412" s="141"/>
      <c r="SAS412" s="141"/>
      <c r="SAT412" s="141"/>
      <c r="SAU412" s="141"/>
      <c r="SAV412" s="141"/>
      <c r="SAW412" s="141"/>
      <c r="SAX412" s="141"/>
      <c r="SAY412" s="141"/>
      <c r="SAZ412" s="141"/>
      <c r="SBA412" s="141"/>
      <c r="SBB412" s="141"/>
      <c r="SBC412" s="141"/>
      <c r="SBD412" s="141"/>
      <c r="SBE412" s="141"/>
      <c r="SBF412" s="141"/>
      <c r="SBG412" s="141"/>
      <c r="SBH412" s="141"/>
      <c r="SBI412" s="141"/>
      <c r="SBJ412" s="141"/>
      <c r="SBK412" s="141"/>
      <c r="SBL412" s="141"/>
      <c r="SBM412" s="141"/>
      <c r="SBN412" s="141"/>
      <c r="SBO412" s="141"/>
      <c r="SBP412" s="141"/>
      <c r="SBQ412" s="141"/>
      <c r="SBR412" s="141"/>
      <c r="SBS412" s="141"/>
      <c r="SBT412" s="141"/>
      <c r="SBU412" s="141"/>
      <c r="SBV412" s="141"/>
      <c r="SBW412" s="141"/>
      <c r="SBX412" s="141"/>
      <c r="SBY412" s="141"/>
      <c r="SBZ412" s="141"/>
      <c r="SCA412" s="141"/>
      <c r="SCB412" s="141"/>
      <c r="SCC412" s="141"/>
      <c r="SCD412" s="141"/>
      <c r="SCE412" s="141"/>
      <c r="SCF412" s="141"/>
      <c r="SCG412" s="141"/>
      <c r="SCH412" s="141"/>
      <c r="SCI412" s="141"/>
      <c r="SCJ412" s="141"/>
      <c r="SCK412" s="141"/>
      <c r="SCL412" s="141"/>
      <c r="SCM412" s="141"/>
      <c r="SCN412" s="141"/>
      <c r="SCO412" s="141"/>
      <c r="SCP412" s="141"/>
      <c r="SCQ412" s="141"/>
      <c r="SCR412" s="141"/>
      <c r="SCS412" s="141"/>
      <c r="SCT412" s="141"/>
      <c r="SCU412" s="141"/>
      <c r="SCV412" s="141"/>
      <c r="SCW412" s="141"/>
      <c r="SCX412" s="141"/>
      <c r="SCY412" s="141"/>
      <c r="SCZ412" s="141"/>
      <c r="SDA412" s="141"/>
      <c r="SDB412" s="141"/>
      <c r="SDC412" s="141"/>
      <c r="SDD412" s="141"/>
      <c r="SDE412" s="141"/>
      <c r="SDF412" s="141"/>
      <c r="SDG412" s="141"/>
      <c r="SDH412" s="141"/>
      <c r="SDI412" s="141"/>
      <c r="SDJ412" s="141"/>
      <c r="SDK412" s="141"/>
      <c r="SDL412" s="141"/>
      <c r="SDM412" s="141"/>
      <c r="SDN412" s="141"/>
      <c r="SDO412" s="141"/>
      <c r="SDP412" s="141"/>
      <c r="SDQ412" s="141"/>
      <c r="SDR412" s="141"/>
      <c r="SDS412" s="141"/>
      <c r="SDT412" s="141"/>
      <c r="SDU412" s="141"/>
      <c r="SDV412" s="141"/>
      <c r="SDW412" s="141"/>
      <c r="SDX412" s="141"/>
      <c r="SDY412" s="141"/>
      <c r="SDZ412" s="141"/>
      <c r="SEA412" s="141"/>
      <c r="SEB412" s="141"/>
      <c r="SEC412" s="141"/>
      <c r="SED412" s="141"/>
      <c r="SEE412" s="141"/>
      <c r="SEF412" s="141"/>
      <c r="SEG412" s="141"/>
      <c r="SEH412" s="141"/>
      <c r="SEI412" s="141"/>
      <c r="SEJ412" s="141"/>
      <c r="SEK412" s="141"/>
      <c r="SEL412" s="141"/>
      <c r="SEM412" s="141"/>
      <c r="SEN412" s="141"/>
      <c r="SEO412" s="141"/>
      <c r="SEP412" s="141"/>
      <c r="SEQ412" s="141"/>
      <c r="SER412" s="141"/>
      <c r="SES412" s="141"/>
      <c r="SET412" s="141"/>
      <c r="SEU412" s="141"/>
      <c r="SEV412" s="141"/>
      <c r="SEW412" s="141"/>
      <c r="SEX412" s="141"/>
      <c r="SEY412" s="141"/>
      <c r="SEZ412" s="141"/>
      <c r="SFA412" s="141"/>
      <c r="SFB412" s="141"/>
      <c r="SFC412" s="141"/>
      <c r="SFD412" s="141"/>
      <c r="SFE412" s="141"/>
      <c r="SFF412" s="141"/>
      <c r="SFG412" s="141"/>
      <c r="SFH412" s="141"/>
      <c r="SFI412" s="141"/>
      <c r="SFJ412" s="141"/>
      <c r="SFK412" s="141"/>
      <c r="SFL412" s="141"/>
      <c r="SFM412" s="141"/>
      <c r="SFN412" s="141"/>
      <c r="SFO412" s="141"/>
      <c r="SFP412" s="141"/>
      <c r="SFQ412" s="141"/>
      <c r="SFR412" s="141"/>
      <c r="SFS412" s="141"/>
      <c r="SFT412" s="141"/>
      <c r="SFU412" s="141"/>
      <c r="SFV412" s="141"/>
      <c r="SFW412" s="141"/>
      <c r="SFX412" s="141"/>
      <c r="SFY412" s="141"/>
      <c r="SFZ412" s="141"/>
      <c r="SGA412" s="141"/>
      <c r="SGB412" s="141"/>
      <c r="SGC412" s="141"/>
      <c r="SGD412" s="141"/>
      <c r="SGE412" s="141"/>
      <c r="SGF412" s="141"/>
      <c r="SGG412" s="141"/>
      <c r="SGH412" s="141"/>
      <c r="SGI412" s="141"/>
      <c r="SGJ412" s="141"/>
      <c r="SGK412" s="141"/>
      <c r="SGL412" s="141"/>
      <c r="SGM412" s="141"/>
      <c r="SGN412" s="141"/>
      <c r="SGO412" s="141"/>
      <c r="SGP412" s="141"/>
      <c r="SGQ412" s="141"/>
      <c r="SGR412" s="141"/>
      <c r="SGS412" s="141"/>
      <c r="SGT412" s="141"/>
      <c r="SGU412" s="141"/>
      <c r="SGV412" s="141"/>
      <c r="SGW412" s="141"/>
      <c r="SGX412" s="141"/>
      <c r="SGY412" s="141"/>
      <c r="SGZ412" s="141"/>
      <c r="SHA412" s="141"/>
      <c r="SHB412" s="141"/>
      <c r="SHC412" s="141"/>
      <c r="SHD412" s="141"/>
      <c r="SHE412" s="141"/>
      <c r="SHF412" s="141"/>
      <c r="SHG412" s="141"/>
      <c r="SHH412" s="141"/>
      <c r="SHI412" s="141"/>
      <c r="SHJ412" s="141"/>
      <c r="SHK412" s="141"/>
      <c r="SHL412" s="141"/>
      <c r="SHM412" s="141"/>
      <c r="SHN412" s="141"/>
      <c r="SHO412" s="141"/>
      <c r="SHP412" s="141"/>
      <c r="SHQ412" s="141"/>
      <c r="SHR412" s="141"/>
      <c r="SHS412" s="141"/>
      <c r="SHT412" s="141"/>
      <c r="SHU412" s="141"/>
      <c r="SHV412" s="141"/>
      <c r="SHW412" s="141"/>
      <c r="SHX412" s="141"/>
      <c r="SHY412" s="141"/>
      <c r="SHZ412" s="141"/>
      <c r="SIA412" s="141"/>
      <c r="SIB412" s="141"/>
      <c r="SIC412" s="141"/>
      <c r="SID412" s="141"/>
      <c r="SIE412" s="141"/>
      <c r="SIF412" s="141"/>
      <c r="SIG412" s="141"/>
      <c r="SIH412" s="141"/>
      <c r="SII412" s="141"/>
      <c r="SIJ412" s="141"/>
      <c r="SIK412" s="141"/>
      <c r="SIL412" s="141"/>
      <c r="SIM412" s="141"/>
      <c r="SIN412" s="141"/>
      <c r="SIO412" s="141"/>
      <c r="SIP412" s="141"/>
      <c r="SIQ412" s="141"/>
      <c r="SIR412" s="141"/>
      <c r="SIS412" s="141"/>
      <c r="SIT412" s="141"/>
      <c r="SIU412" s="141"/>
      <c r="SIV412" s="141"/>
      <c r="SIW412" s="141"/>
      <c r="SIX412" s="141"/>
      <c r="SIY412" s="141"/>
      <c r="SIZ412" s="141"/>
      <c r="SJA412" s="141"/>
      <c r="SJB412" s="141"/>
      <c r="SJC412" s="141"/>
      <c r="SJD412" s="141"/>
      <c r="SJE412" s="141"/>
      <c r="SJF412" s="141"/>
      <c r="SJG412" s="141"/>
      <c r="SJH412" s="141"/>
      <c r="SJI412" s="141"/>
      <c r="SJJ412" s="141"/>
      <c r="SJK412" s="141"/>
      <c r="SJL412" s="141"/>
      <c r="SJM412" s="141"/>
      <c r="SJN412" s="141"/>
      <c r="SJO412" s="141"/>
      <c r="SJP412" s="141"/>
      <c r="SJQ412" s="141"/>
      <c r="SJR412" s="141"/>
      <c r="SJS412" s="141"/>
      <c r="SJT412" s="141"/>
      <c r="SJU412" s="141"/>
      <c r="SJV412" s="141"/>
      <c r="SJW412" s="141"/>
      <c r="SJX412" s="141"/>
      <c r="SJY412" s="141"/>
      <c r="SJZ412" s="141"/>
      <c r="SKA412" s="141"/>
      <c r="SKB412" s="141"/>
      <c r="SKC412" s="141"/>
      <c r="SKD412" s="141"/>
      <c r="SKE412" s="141"/>
      <c r="SKF412" s="141"/>
      <c r="SKG412" s="141"/>
      <c r="SKH412" s="141"/>
      <c r="SKI412" s="141"/>
      <c r="SKJ412" s="141"/>
      <c r="SKK412" s="141"/>
      <c r="SKL412" s="141"/>
      <c r="SKM412" s="141"/>
      <c r="SKN412" s="141"/>
      <c r="SKO412" s="141"/>
      <c r="SKP412" s="141"/>
      <c r="SKQ412" s="141"/>
      <c r="SKR412" s="141"/>
      <c r="SKS412" s="141"/>
      <c r="SKT412" s="141"/>
      <c r="SKU412" s="141"/>
      <c r="SKV412" s="141"/>
      <c r="SKW412" s="141"/>
      <c r="SKX412" s="141"/>
      <c r="SKY412" s="141"/>
      <c r="SKZ412" s="141"/>
      <c r="SLA412" s="141"/>
      <c r="SLB412" s="141"/>
      <c r="SLC412" s="141"/>
      <c r="SLD412" s="141"/>
      <c r="SLE412" s="141"/>
      <c r="SLF412" s="141"/>
      <c r="SLG412" s="141"/>
      <c r="SLH412" s="141"/>
      <c r="SLI412" s="141"/>
      <c r="SLJ412" s="141"/>
      <c r="SLK412" s="141"/>
      <c r="SLL412" s="141"/>
      <c r="SLM412" s="141"/>
      <c r="SLN412" s="141"/>
      <c r="SLO412" s="141"/>
      <c r="SLP412" s="141"/>
      <c r="SLQ412" s="141"/>
      <c r="SLR412" s="141"/>
      <c r="SLS412" s="141"/>
      <c r="SLT412" s="141"/>
      <c r="SLU412" s="141"/>
      <c r="SLV412" s="141"/>
      <c r="SLW412" s="141"/>
      <c r="SLX412" s="141"/>
      <c r="SLY412" s="141"/>
      <c r="SLZ412" s="141"/>
      <c r="SMA412" s="141"/>
      <c r="SMB412" s="141"/>
      <c r="SMC412" s="141"/>
      <c r="SMD412" s="141"/>
      <c r="SME412" s="141"/>
      <c r="SMF412" s="141"/>
      <c r="SMG412" s="141"/>
      <c r="SMH412" s="141"/>
      <c r="SMI412" s="141"/>
      <c r="SMJ412" s="141"/>
      <c r="SMK412" s="141"/>
      <c r="SML412" s="141"/>
      <c r="SMM412" s="141"/>
      <c r="SMN412" s="141"/>
      <c r="SMO412" s="141"/>
      <c r="SMP412" s="141"/>
      <c r="SMQ412" s="141"/>
      <c r="SMR412" s="141"/>
      <c r="SMS412" s="141"/>
      <c r="SMT412" s="141"/>
      <c r="SMU412" s="141"/>
      <c r="SMV412" s="141"/>
      <c r="SMW412" s="141"/>
      <c r="SMX412" s="141"/>
      <c r="SMY412" s="141"/>
      <c r="SMZ412" s="141"/>
      <c r="SNA412" s="141"/>
      <c r="SNB412" s="141"/>
      <c r="SNC412" s="141"/>
      <c r="SND412" s="141"/>
      <c r="SNE412" s="141"/>
      <c r="SNF412" s="141"/>
      <c r="SNG412" s="141"/>
      <c r="SNH412" s="141"/>
      <c r="SNI412" s="141"/>
      <c r="SNJ412" s="141"/>
      <c r="SNK412" s="141"/>
      <c r="SNL412" s="141"/>
      <c r="SNM412" s="141"/>
      <c r="SNN412" s="141"/>
      <c r="SNO412" s="141"/>
      <c r="SNP412" s="141"/>
      <c r="SNQ412" s="141"/>
      <c r="SNR412" s="141"/>
      <c r="SNS412" s="141"/>
      <c r="SNT412" s="141"/>
      <c r="SNU412" s="141"/>
      <c r="SNV412" s="141"/>
      <c r="SNW412" s="141"/>
      <c r="SNX412" s="141"/>
      <c r="SNY412" s="141"/>
      <c r="SNZ412" s="141"/>
      <c r="SOA412" s="141"/>
      <c r="SOB412" s="141"/>
      <c r="SOC412" s="141"/>
      <c r="SOD412" s="141"/>
      <c r="SOE412" s="141"/>
      <c r="SOF412" s="141"/>
      <c r="SOG412" s="141"/>
      <c r="SOH412" s="141"/>
      <c r="SOI412" s="141"/>
      <c r="SOJ412" s="141"/>
      <c r="SOK412" s="141"/>
      <c r="SOL412" s="141"/>
      <c r="SOM412" s="141"/>
      <c r="SON412" s="141"/>
      <c r="SOO412" s="141"/>
      <c r="SOP412" s="141"/>
      <c r="SOQ412" s="141"/>
      <c r="SOR412" s="141"/>
      <c r="SOS412" s="141"/>
      <c r="SOT412" s="141"/>
      <c r="SOU412" s="141"/>
      <c r="SOV412" s="141"/>
      <c r="SOW412" s="141"/>
      <c r="SOX412" s="141"/>
      <c r="SOY412" s="141"/>
      <c r="SOZ412" s="141"/>
      <c r="SPA412" s="141"/>
      <c r="SPB412" s="141"/>
      <c r="SPC412" s="141"/>
      <c r="SPD412" s="141"/>
      <c r="SPE412" s="141"/>
      <c r="SPF412" s="141"/>
      <c r="SPG412" s="141"/>
      <c r="SPH412" s="141"/>
      <c r="SPI412" s="141"/>
      <c r="SPJ412" s="141"/>
      <c r="SPK412" s="141"/>
      <c r="SPL412" s="141"/>
      <c r="SPM412" s="141"/>
      <c r="SPN412" s="141"/>
      <c r="SPO412" s="141"/>
      <c r="SPP412" s="141"/>
      <c r="SPQ412" s="141"/>
      <c r="SPR412" s="141"/>
      <c r="SPS412" s="141"/>
      <c r="SPT412" s="141"/>
      <c r="SPU412" s="141"/>
      <c r="SPV412" s="141"/>
      <c r="SPW412" s="141"/>
      <c r="SPX412" s="141"/>
      <c r="SPY412" s="141"/>
      <c r="SPZ412" s="141"/>
      <c r="SQA412" s="141"/>
      <c r="SQB412" s="141"/>
      <c r="SQC412" s="141"/>
      <c r="SQD412" s="141"/>
      <c r="SQE412" s="141"/>
      <c r="SQF412" s="141"/>
      <c r="SQG412" s="141"/>
      <c r="SQH412" s="141"/>
      <c r="SQI412" s="141"/>
      <c r="SQJ412" s="141"/>
      <c r="SQK412" s="141"/>
      <c r="SQL412" s="141"/>
      <c r="SQM412" s="141"/>
      <c r="SQN412" s="141"/>
      <c r="SQO412" s="141"/>
      <c r="SQP412" s="141"/>
      <c r="SQQ412" s="141"/>
      <c r="SQR412" s="141"/>
      <c r="SQS412" s="141"/>
      <c r="SQT412" s="141"/>
      <c r="SQU412" s="141"/>
      <c r="SQV412" s="141"/>
      <c r="SQW412" s="141"/>
      <c r="SQX412" s="141"/>
      <c r="SQY412" s="141"/>
      <c r="SQZ412" s="141"/>
      <c r="SRA412" s="141"/>
      <c r="SRB412" s="141"/>
      <c r="SRC412" s="141"/>
      <c r="SRD412" s="141"/>
      <c r="SRE412" s="141"/>
      <c r="SRF412" s="141"/>
      <c r="SRG412" s="141"/>
      <c r="SRH412" s="141"/>
      <c r="SRI412" s="141"/>
      <c r="SRJ412" s="141"/>
      <c r="SRK412" s="141"/>
      <c r="SRL412" s="141"/>
      <c r="SRM412" s="141"/>
      <c r="SRN412" s="141"/>
      <c r="SRO412" s="141"/>
      <c r="SRP412" s="141"/>
      <c r="SRQ412" s="141"/>
      <c r="SRR412" s="141"/>
      <c r="SRS412" s="141"/>
      <c r="SRT412" s="141"/>
      <c r="SRU412" s="141"/>
      <c r="SRV412" s="141"/>
      <c r="SRW412" s="141"/>
      <c r="SRX412" s="141"/>
      <c r="SRY412" s="141"/>
      <c r="SRZ412" s="141"/>
      <c r="SSA412" s="141"/>
      <c r="SSB412" s="141"/>
      <c r="SSC412" s="141"/>
      <c r="SSD412" s="141"/>
      <c r="SSE412" s="141"/>
      <c r="SSF412" s="141"/>
      <c r="SSG412" s="141"/>
      <c r="SSH412" s="141"/>
      <c r="SSI412" s="141"/>
      <c r="SSJ412" s="141"/>
      <c r="SSK412" s="141"/>
      <c r="SSL412" s="141"/>
      <c r="SSM412" s="141"/>
      <c r="SSN412" s="141"/>
      <c r="SSO412" s="141"/>
      <c r="SSP412" s="141"/>
      <c r="SSQ412" s="141"/>
      <c r="SSR412" s="141"/>
      <c r="SSS412" s="141"/>
      <c r="SST412" s="141"/>
      <c r="SSU412" s="141"/>
      <c r="SSV412" s="141"/>
      <c r="SSW412" s="141"/>
      <c r="SSX412" s="141"/>
      <c r="SSY412" s="141"/>
      <c r="SSZ412" s="141"/>
      <c r="STA412" s="141"/>
      <c r="STB412" s="141"/>
      <c r="STC412" s="141"/>
      <c r="STD412" s="141"/>
      <c r="STE412" s="141"/>
      <c r="STF412" s="141"/>
      <c r="STG412" s="141"/>
      <c r="STH412" s="141"/>
      <c r="STI412" s="141"/>
      <c r="STJ412" s="141"/>
      <c r="STK412" s="141"/>
      <c r="STL412" s="141"/>
      <c r="STM412" s="141"/>
      <c r="STN412" s="141"/>
      <c r="STO412" s="141"/>
      <c r="STP412" s="141"/>
      <c r="STQ412" s="141"/>
      <c r="STR412" s="141"/>
      <c r="STS412" s="141"/>
      <c r="STT412" s="141"/>
      <c r="STU412" s="141"/>
      <c r="STV412" s="141"/>
      <c r="STW412" s="141"/>
      <c r="STX412" s="141"/>
      <c r="STY412" s="141"/>
      <c r="STZ412" s="141"/>
      <c r="SUA412" s="141"/>
      <c r="SUB412" s="141"/>
      <c r="SUC412" s="141"/>
      <c r="SUD412" s="141"/>
      <c r="SUE412" s="141"/>
      <c r="SUF412" s="141"/>
      <c r="SUG412" s="141"/>
      <c r="SUH412" s="141"/>
      <c r="SUI412" s="141"/>
      <c r="SUJ412" s="141"/>
      <c r="SUK412" s="141"/>
      <c r="SUL412" s="141"/>
      <c r="SUM412" s="141"/>
      <c r="SUN412" s="141"/>
      <c r="SUO412" s="141"/>
      <c r="SUP412" s="141"/>
      <c r="SUQ412" s="141"/>
      <c r="SUR412" s="141"/>
      <c r="SUS412" s="141"/>
      <c r="SUT412" s="141"/>
      <c r="SUU412" s="141"/>
      <c r="SUV412" s="141"/>
      <c r="SUW412" s="141"/>
      <c r="SUX412" s="141"/>
      <c r="SUY412" s="141"/>
      <c r="SUZ412" s="141"/>
      <c r="SVA412" s="141"/>
      <c r="SVB412" s="141"/>
      <c r="SVC412" s="141"/>
      <c r="SVD412" s="141"/>
      <c r="SVE412" s="141"/>
      <c r="SVF412" s="141"/>
      <c r="SVG412" s="141"/>
      <c r="SVH412" s="141"/>
      <c r="SVI412" s="141"/>
      <c r="SVJ412" s="141"/>
      <c r="SVK412" s="141"/>
      <c r="SVL412" s="141"/>
      <c r="SVM412" s="141"/>
      <c r="SVN412" s="141"/>
      <c r="SVO412" s="141"/>
      <c r="SVP412" s="141"/>
      <c r="SVQ412" s="141"/>
      <c r="SVR412" s="141"/>
      <c r="SVS412" s="141"/>
      <c r="SVT412" s="141"/>
      <c r="SVU412" s="141"/>
      <c r="SVV412" s="141"/>
      <c r="SVW412" s="141"/>
      <c r="SVX412" s="141"/>
      <c r="SVY412" s="141"/>
      <c r="SVZ412" s="141"/>
      <c r="SWA412" s="141"/>
      <c r="SWB412" s="141"/>
      <c r="SWC412" s="141"/>
      <c r="SWD412" s="141"/>
      <c r="SWE412" s="141"/>
      <c r="SWF412" s="141"/>
      <c r="SWG412" s="141"/>
      <c r="SWH412" s="141"/>
      <c r="SWI412" s="141"/>
      <c r="SWJ412" s="141"/>
      <c r="SWK412" s="141"/>
      <c r="SWL412" s="141"/>
      <c r="SWM412" s="141"/>
      <c r="SWN412" s="141"/>
      <c r="SWO412" s="141"/>
      <c r="SWP412" s="141"/>
      <c r="SWQ412" s="141"/>
      <c r="SWR412" s="141"/>
      <c r="SWS412" s="141"/>
      <c r="SWT412" s="141"/>
      <c r="SWU412" s="141"/>
      <c r="SWV412" s="141"/>
      <c r="SWW412" s="141"/>
      <c r="SWX412" s="141"/>
      <c r="SWY412" s="141"/>
      <c r="SWZ412" s="141"/>
      <c r="SXA412" s="141"/>
      <c r="SXB412" s="141"/>
      <c r="SXC412" s="141"/>
      <c r="SXD412" s="141"/>
      <c r="SXE412" s="141"/>
      <c r="SXF412" s="141"/>
      <c r="SXG412" s="141"/>
      <c r="SXH412" s="141"/>
      <c r="SXI412" s="141"/>
      <c r="SXJ412" s="141"/>
      <c r="SXK412" s="141"/>
      <c r="SXL412" s="141"/>
      <c r="SXM412" s="141"/>
      <c r="SXN412" s="141"/>
      <c r="SXO412" s="141"/>
      <c r="SXP412" s="141"/>
      <c r="SXQ412" s="141"/>
      <c r="SXR412" s="141"/>
      <c r="SXS412" s="141"/>
      <c r="SXT412" s="141"/>
      <c r="SXU412" s="141"/>
      <c r="SXV412" s="141"/>
      <c r="SXW412" s="141"/>
      <c r="SXX412" s="141"/>
      <c r="SXY412" s="141"/>
      <c r="SXZ412" s="141"/>
      <c r="SYA412" s="141"/>
      <c r="SYB412" s="141"/>
      <c r="SYC412" s="141"/>
      <c r="SYD412" s="141"/>
      <c r="SYE412" s="141"/>
      <c r="SYF412" s="141"/>
      <c r="SYG412" s="141"/>
      <c r="SYH412" s="141"/>
      <c r="SYI412" s="141"/>
      <c r="SYJ412" s="141"/>
      <c r="SYK412" s="141"/>
      <c r="SYL412" s="141"/>
      <c r="SYM412" s="141"/>
      <c r="SYN412" s="141"/>
      <c r="SYO412" s="141"/>
      <c r="SYP412" s="141"/>
      <c r="SYQ412" s="141"/>
      <c r="SYR412" s="141"/>
      <c r="SYS412" s="141"/>
      <c r="SYT412" s="141"/>
      <c r="SYU412" s="141"/>
      <c r="SYV412" s="141"/>
      <c r="SYW412" s="141"/>
      <c r="SYX412" s="141"/>
      <c r="SYY412" s="141"/>
      <c r="SYZ412" s="141"/>
      <c r="SZA412" s="141"/>
      <c r="SZB412" s="141"/>
      <c r="SZC412" s="141"/>
      <c r="SZD412" s="141"/>
      <c r="SZE412" s="141"/>
      <c r="SZF412" s="141"/>
      <c r="SZG412" s="141"/>
      <c r="SZH412" s="141"/>
      <c r="SZI412" s="141"/>
      <c r="SZJ412" s="141"/>
      <c r="SZK412" s="141"/>
      <c r="SZL412" s="141"/>
      <c r="SZM412" s="141"/>
      <c r="SZN412" s="141"/>
      <c r="SZO412" s="141"/>
      <c r="SZP412" s="141"/>
      <c r="SZQ412" s="141"/>
      <c r="SZR412" s="141"/>
      <c r="SZS412" s="141"/>
      <c r="SZT412" s="141"/>
      <c r="SZU412" s="141"/>
      <c r="SZV412" s="141"/>
      <c r="SZW412" s="141"/>
      <c r="SZX412" s="141"/>
      <c r="SZY412" s="141"/>
      <c r="SZZ412" s="141"/>
      <c r="TAA412" s="141"/>
      <c r="TAB412" s="141"/>
      <c r="TAC412" s="141"/>
      <c r="TAD412" s="141"/>
      <c r="TAE412" s="141"/>
      <c r="TAF412" s="141"/>
      <c r="TAG412" s="141"/>
      <c r="TAH412" s="141"/>
      <c r="TAI412" s="141"/>
      <c r="TAJ412" s="141"/>
      <c r="TAK412" s="141"/>
      <c r="TAL412" s="141"/>
      <c r="TAM412" s="141"/>
      <c r="TAN412" s="141"/>
      <c r="TAO412" s="141"/>
      <c r="TAP412" s="141"/>
      <c r="TAQ412" s="141"/>
      <c r="TAR412" s="141"/>
      <c r="TAS412" s="141"/>
      <c r="TAT412" s="141"/>
      <c r="TAU412" s="141"/>
      <c r="TAV412" s="141"/>
      <c r="TAW412" s="141"/>
      <c r="TAX412" s="141"/>
      <c r="TAY412" s="141"/>
      <c r="TAZ412" s="141"/>
      <c r="TBA412" s="141"/>
      <c r="TBB412" s="141"/>
      <c r="TBC412" s="141"/>
      <c r="TBD412" s="141"/>
      <c r="TBE412" s="141"/>
      <c r="TBF412" s="141"/>
      <c r="TBG412" s="141"/>
      <c r="TBH412" s="141"/>
      <c r="TBI412" s="141"/>
      <c r="TBJ412" s="141"/>
      <c r="TBK412" s="141"/>
      <c r="TBL412" s="141"/>
      <c r="TBM412" s="141"/>
      <c r="TBN412" s="141"/>
      <c r="TBO412" s="141"/>
      <c r="TBP412" s="141"/>
      <c r="TBQ412" s="141"/>
      <c r="TBR412" s="141"/>
      <c r="TBS412" s="141"/>
      <c r="TBT412" s="141"/>
      <c r="TBU412" s="141"/>
      <c r="TBV412" s="141"/>
      <c r="TBW412" s="141"/>
      <c r="TBX412" s="141"/>
      <c r="TBY412" s="141"/>
      <c r="TBZ412" s="141"/>
      <c r="TCA412" s="141"/>
      <c r="TCB412" s="141"/>
      <c r="TCC412" s="141"/>
      <c r="TCD412" s="141"/>
      <c r="TCE412" s="141"/>
      <c r="TCF412" s="141"/>
      <c r="TCG412" s="141"/>
      <c r="TCH412" s="141"/>
      <c r="TCI412" s="141"/>
      <c r="TCJ412" s="141"/>
      <c r="TCK412" s="141"/>
      <c r="TCL412" s="141"/>
      <c r="TCM412" s="141"/>
      <c r="TCN412" s="141"/>
      <c r="TCO412" s="141"/>
      <c r="TCP412" s="141"/>
      <c r="TCQ412" s="141"/>
      <c r="TCR412" s="141"/>
      <c r="TCS412" s="141"/>
      <c r="TCT412" s="141"/>
      <c r="TCU412" s="141"/>
      <c r="TCV412" s="141"/>
      <c r="TCW412" s="141"/>
      <c r="TCX412" s="141"/>
      <c r="TCY412" s="141"/>
      <c r="TCZ412" s="141"/>
      <c r="TDA412" s="141"/>
      <c r="TDB412" s="141"/>
      <c r="TDC412" s="141"/>
      <c r="TDD412" s="141"/>
      <c r="TDE412" s="141"/>
      <c r="TDF412" s="141"/>
      <c r="TDG412" s="141"/>
      <c r="TDH412" s="141"/>
      <c r="TDI412" s="141"/>
      <c r="TDJ412" s="141"/>
      <c r="TDK412" s="141"/>
      <c r="TDL412" s="141"/>
      <c r="TDM412" s="141"/>
      <c r="TDN412" s="141"/>
      <c r="TDO412" s="141"/>
      <c r="TDP412" s="141"/>
      <c r="TDQ412" s="141"/>
      <c r="TDR412" s="141"/>
      <c r="TDS412" s="141"/>
      <c r="TDT412" s="141"/>
      <c r="TDU412" s="141"/>
      <c r="TDV412" s="141"/>
      <c r="TDW412" s="141"/>
      <c r="TDX412" s="141"/>
      <c r="TDY412" s="141"/>
      <c r="TDZ412" s="141"/>
      <c r="TEA412" s="141"/>
      <c r="TEB412" s="141"/>
      <c r="TEC412" s="141"/>
      <c r="TED412" s="141"/>
      <c r="TEE412" s="141"/>
      <c r="TEF412" s="141"/>
      <c r="TEG412" s="141"/>
      <c r="TEH412" s="141"/>
      <c r="TEI412" s="141"/>
      <c r="TEJ412" s="141"/>
      <c r="TEK412" s="141"/>
      <c r="TEL412" s="141"/>
      <c r="TEM412" s="141"/>
      <c r="TEN412" s="141"/>
      <c r="TEO412" s="141"/>
      <c r="TEP412" s="141"/>
      <c r="TEQ412" s="141"/>
      <c r="TER412" s="141"/>
      <c r="TES412" s="141"/>
      <c r="TET412" s="141"/>
      <c r="TEU412" s="141"/>
      <c r="TEV412" s="141"/>
      <c r="TEW412" s="141"/>
      <c r="TEX412" s="141"/>
      <c r="TEY412" s="141"/>
      <c r="TEZ412" s="141"/>
      <c r="TFA412" s="141"/>
      <c r="TFB412" s="141"/>
      <c r="TFC412" s="141"/>
      <c r="TFD412" s="141"/>
      <c r="TFE412" s="141"/>
      <c r="TFF412" s="141"/>
      <c r="TFG412" s="141"/>
      <c r="TFH412" s="141"/>
      <c r="TFI412" s="141"/>
      <c r="TFJ412" s="141"/>
      <c r="TFK412" s="141"/>
      <c r="TFL412" s="141"/>
      <c r="TFM412" s="141"/>
      <c r="TFN412" s="141"/>
      <c r="TFO412" s="141"/>
      <c r="TFP412" s="141"/>
      <c r="TFQ412" s="141"/>
      <c r="TFR412" s="141"/>
      <c r="TFS412" s="141"/>
      <c r="TFT412" s="141"/>
      <c r="TFU412" s="141"/>
      <c r="TFV412" s="141"/>
      <c r="TFW412" s="141"/>
      <c r="TFX412" s="141"/>
      <c r="TFY412" s="141"/>
      <c r="TFZ412" s="141"/>
      <c r="TGA412" s="141"/>
      <c r="TGB412" s="141"/>
      <c r="TGC412" s="141"/>
      <c r="TGD412" s="141"/>
      <c r="TGE412" s="141"/>
      <c r="TGF412" s="141"/>
      <c r="TGG412" s="141"/>
      <c r="TGH412" s="141"/>
      <c r="TGI412" s="141"/>
      <c r="TGJ412" s="141"/>
      <c r="TGK412" s="141"/>
      <c r="TGL412" s="141"/>
      <c r="TGM412" s="141"/>
      <c r="TGN412" s="141"/>
      <c r="TGO412" s="141"/>
      <c r="TGP412" s="141"/>
      <c r="TGQ412" s="141"/>
      <c r="TGR412" s="141"/>
      <c r="TGS412" s="141"/>
      <c r="TGT412" s="141"/>
      <c r="TGU412" s="141"/>
      <c r="TGV412" s="141"/>
      <c r="TGW412" s="141"/>
      <c r="TGX412" s="141"/>
      <c r="TGY412" s="141"/>
      <c r="TGZ412" s="141"/>
      <c r="THA412" s="141"/>
      <c r="THB412" s="141"/>
      <c r="THC412" s="141"/>
      <c r="THD412" s="141"/>
      <c r="THE412" s="141"/>
      <c r="THF412" s="141"/>
      <c r="THG412" s="141"/>
      <c r="THH412" s="141"/>
      <c r="THI412" s="141"/>
      <c r="THJ412" s="141"/>
      <c r="THK412" s="141"/>
      <c r="THL412" s="141"/>
      <c r="THM412" s="141"/>
      <c r="THN412" s="141"/>
      <c r="THO412" s="141"/>
      <c r="THP412" s="141"/>
      <c r="THQ412" s="141"/>
      <c r="THR412" s="141"/>
      <c r="THS412" s="141"/>
      <c r="THT412" s="141"/>
      <c r="THU412" s="141"/>
      <c r="THV412" s="141"/>
      <c r="THW412" s="141"/>
      <c r="THX412" s="141"/>
      <c r="THY412" s="141"/>
      <c r="THZ412" s="141"/>
      <c r="TIA412" s="141"/>
      <c r="TIB412" s="141"/>
      <c r="TIC412" s="141"/>
      <c r="TID412" s="141"/>
      <c r="TIE412" s="141"/>
      <c r="TIF412" s="141"/>
      <c r="TIG412" s="141"/>
      <c r="TIH412" s="141"/>
      <c r="TII412" s="141"/>
      <c r="TIJ412" s="141"/>
      <c r="TIK412" s="141"/>
      <c r="TIL412" s="141"/>
      <c r="TIM412" s="141"/>
      <c r="TIN412" s="141"/>
      <c r="TIO412" s="141"/>
      <c r="TIP412" s="141"/>
      <c r="TIQ412" s="141"/>
      <c r="TIR412" s="141"/>
      <c r="TIS412" s="141"/>
      <c r="TIT412" s="141"/>
      <c r="TIU412" s="141"/>
      <c r="TIV412" s="141"/>
      <c r="TIW412" s="141"/>
      <c r="TIX412" s="141"/>
      <c r="TIY412" s="141"/>
      <c r="TIZ412" s="141"/>
      <c r="TJA412" s="141"/>
      <c r="TJB412" s="141"/>
      <c r="TJC412" s="141"/>
      <c r="TJD412" s="141"/>
      <c r="TJE412" s="141"/>
      <c r="TJF412" s="141"/>
      <c r="TJG412" s="141"/>
      <c r="TJH412" s="141"/>
      <c r="TJI412" s="141"/>
      <c r="TJJ412" s="141"/>
      <c r="TJK412" s="141"/>
      <c r="TJL412" s="141"/>
      <c r="TJM412" s="141"/>
      <c r="TJN412" s="141"/>
      <c r="TJO412" s="141"/>
      <c r="TJP412" s="141"/>
      <c r="TJQ412" s="141"/>
      <c r="TJR412" s="141"/>
      <c r="TJS412" s="141"/>
      <c r="TJT412" s="141"/>
      <c r="TJU412" s="141"/>
      <c r="TJV412" s="141"/>
      <c r="TJW412" s="141"/>
      <c r="TJX412" s="141"/>
      <c r="TJY412" s="141"/>
      <c r="TJZ412" s="141"/>
      <c r="TKA412" s="141"/>
      <c r="TKB412" s="141"/>
      <c r="TKC412" s="141"/>
      <c r="TKD412" s="141"/>
      <c r="TKE412" s="141"/>
      <c r="TKF412" s="141"/>
      <c r="TKG412" s="141"/>
      <c r="TKH412" s="141"/>
      <c r="TKI412" s="141"/>
      <c r="TKJ412" s="141"/>
      <c r="TKK412" s="141"/>
      <c r="TKL412" s="141"/>
      <c r="TKM412" s="141"/>
      <c r="TKN412" s="141"/>
      <c r="TKO412" s="141"/>
      <c r="TKP412" s="141"/>
      <c r="TKQ412" s="141"/>
      <c r="TKR412" s="141"/>
      <c r="TKS412" s="141"/>
      <c r="TKT412" s="141"/>
      <c r="TKU412" s="141"/>
      <c r="TKV412" s="141"/>
      <c r="TKW412" s="141"/>
      <c r="TKX412" s="141"/>
      <c r="TKY412" s="141"/>
      <c r="TKZ412" s="141"/>
      <c r="TLA412" s="141"/>
      <c r="TLB412" s="141"/>
      <c r="TLC412" s="141"/>
      <c r="TLD412" s="141"/>
      <c r="TLE412" s="141"/>
      <c r="TLF412" s="141"/>
      <c r="TLG412" s="141"/>
      <c r="TLH412" s="141"/>
      <c r="TLI412" s="141"/>
      <c r="TLJ412" s="141"/>
      <c r="TLK412" s="141"/>
      <c r="TLL412" s="141"/>
      <c r="TLM412" s="141"/>
      <c r="TLN412" s="141"/>
      <c r="TLO412" s="141"/>
      <c r="TLP412" s="141"/>
      <c r="TLQ412" s="141"/>
      <c r="TLR412" s="141"/>
      <c r="TLS412" s="141"/>
      <c r="TLT412" s="141"/>
      <c r="TLU412" s="141"/>
      <c r="TLV412" s="141"/>
      <c r="TLW412" s="141"/>
      <c r="TLX412" s="141"/>
      <c r="TLY412" s="141"/>
      <c r="TLZ412" s="141"/>
      <c r="TMA412" s="141"/>
      <c r="TMB412" s="141"/>
      <c r="TMC412" s="141"/>
      <c r="TMD412" s="141"/>
      <c r="TME412" s="141"/>
      <c r="TMF412" s="141"/>
      <c r="TMG412" s="141"/>
      <c r="TMH412" s="141"/>
      <c r="TMI412" s="141"/>
      <c r="TMJ412" s="141"/>
      <c r="TMK412" s="141"/>
      <c r="TML412" s="141"/>
      <c r="TMM412" s="141"/>
      <c r="TMN412" s="141"/>
      <c r="TMO412" s="141"/>
      <c r="TMP412" s="141"/>
      <c r="TMQ412" s="141"/>
      <c r="TMR412" s="141"/>
      <c r="TMS412" s="141"/>
      <c r="TMT412" s="141"/>
      <c r="TMU412" s="141"/>
      <c r="TMV412" s="141"/>
      <c r="TMW412" s="141"/>
      <c r="TMX412" s="141"/>
      <c r="TMY412" s="141"/>
      <c r="TMZ412" s="141"/>
      <c r="TNA412" s="141"/>
      <c r="TNB412" s="141"/>
      <c r="TNC412" s="141"/>
      <c r="TND412" s="141"/>
      <c r="TNE412" s="141"/>
      <c r="TNF412" s="141"/>
      <c r="TNG412" s="141"/>
      <c r="TNH412" s="141"/>
      <c r="TNI412" s="141"/>
      <c r="TNJ412" s="141"/>
      <c r="TNK412" s="141"/>
      <c r="TNL412" s="141"/>
      <c r="TNM412" s="141"/>
      <c r="TNN412" s="141"/>
      <c r="TNO412" s="141"/>
      <c r="TNP412" s="141"/>
      <c r="TNQ412" s="141"/>
      <c r="TNR412" s="141"/>
      <c r="TNS412" s="141"/>
      <c r="TNT412" s="141"/>
      <c r="TNU412" s="141"/>
      <c r="TNV412" s="141"/>
      <c r="TNW412" s="141"/>
      <c r="TNX412" s="141"/>
      <c r="TNY412" s="141"/>
      <c r="TNZ412" s="141"/>
      <c r="TOA412" s="141"/>
      <c r="TOB412" s="141"/>
      <c r="TOC412" s="141"/>
      <c r="TOD412" s="141"/>
      <c r="TOE412" s="141"/>
      <c r="TOF412" s="141"/>
      <c r="TOG412" s="141"/>
      <c r="TOH412" s="141"/>
      <c r="TOI412" s="141"/>
      <c r="TOJ412" s="141"/>
      <c r="TOK412" s="141"/>
      <c r="TOL412" s="141"/>
      <c r="TOM412" s="141"/>
      <c r="TON412" s="141"/>
      <c r="TOO412" s="141"/>
      <c r="TOP412" s="141"/>
      <c r="TOQ412" s="141"/>
      <c r="TOR412" s="141"/>
      <c r="TOS412" s="141"/>
      <c r="TOT412" s="141"/>
      <c r="TOU412" s="141"/>
      <c r="TOV412" s="141"/>
      <c r="TOW412" s="141"/>
      <c r="TOX412" s="141"/>
      <c r="TOY412" s="141"/>
      <c r="TOZ412" s="141"/>
      <c r="TPA412" s="141"/>
      <c r="TPB412" s="141"/>
      <c r="TPC412" s="141"/>
      <c r="TPD412" s="141"/>
      <c r="TPE412" s="141"/>
      <c r="TPF412" s="141"/>
      <c r="TPG412" s="141"/>
      <c r="TPH412" s="141"/>
      <c r="TPI412" s="141"/>
      <c r="TPJ412" s="141"/>
      <c r="TPK412" s="141"/>
      <c r="TPL412" s="141"/>
      <c r="TPM412" s="141"/>
      <c r="TPN412" s="141"/>
      <c r="TPO412" s="141"/>
      <c r="TPP412" s="141"/>
      <c r="TPQ412" s="141"/>
      <c r="TPR412" s="141"/>
      <c r="TPS412" s="141"/>
      <c r="TPT412" s="141"/>
      <c r="TPU412" s="141"/>
      <c r="TPV412" s="141"/>
      <c r="TPW412" s="141"/>
      <c r="TPX412" s="141"/>
      <c r="TPY412" s="141"/>
      <c r="TPZ412" s="141"/>
      <c r="TQA412" s="141"/>
      <c r="TQB412" s="141"/>
      <c r="TQC412" s="141"/>
      <c r="TQD412" s="141"/>
      <c r="TQE412" s="141"/>
      <c r="TQF412" s="141"/>
      <c r="TQG412" s="141"/>
      <c r="TQH412" s="141"/>
      <c r="TQI412" s="141"/>
      <c r="TQJ412" s="141"/>
      <c r="TQK412" s="141"/>
      <c r="TQL412" s="141"/>
      <c r="TQM412" s="141"/>
      <c r="TQN412" s="141"/>
      <c r="TQO412" s="141"/>
      <c r="TQP412" s="141"/>
      <c r="TQQ412" s="141"/>
      <c r="TQR412" s="141"/>
      <c r="TQS412" s="141"/>
      <c r="TQT412" s="141"/>
      <c r="TQU412" s="141"/>
      <c r="TQV412" s="141"/>
      <c r="TQW412" s="141"/>
      <c r="TQX412" s="141"/>
      <c r="TQY412" s="141"/>
      <c r="TQZ412" s="141"/>
      <c r="TRA412" s="141"/>
      <c r="TRB412" s="141"/>
      <c r="TRC412" s="141"/>
      <c r="TRD412" s="141"/>
      <c r="TRE412" s="141"/>
      <c r="TRF412" s="141"/>
      <c r="TRG412" s="141"/>
      <c r="TRH412" s="141"/>
      <c r="TRI412" s="141"/>
      <c r="TRJ412" s="141"/>
      <c r="TRK412" s="141"/>
      <c r="TRL412" s="141"/>
      <c r="TRM412" s="141"/>
      <c r="TRN412" s="141"/>
      <c r="TRO412" s="141"/>
      <c r="TRP412" s="141"/>
      <c r="TRQ412" s="141"/>
      <c r="TRR412" s="141"/>
      <c r="TRS412" s="141"/>
      <c r="TRT412" s="141"/>
      <c r="TRU412" s="141"/>
      <c r="TRV412" s="141"/>
      <c r="TRW412" s="141"/>
      <c r="TRX412" s="141"/>
      <c r="TRY412" s="141"/>
      <c r="TRZ412" s="141"/>
      <c r="TSA412" s="141"/>
      <c r="TSB412" s="141"/>
      <c r="TSC412" s="141"/>
      <c r="TSD412" s="141"/>
      <c r="TSE412" s="141"/>
      <c r="TSF412" s="141"/>
      <c r="TSG412" s="141"/>
      <c r="TSH412" s="141"/>
      <c r="TSI412" s="141"/>
      <c r="TSJ412" s="141"/>
      <c r="TSK412" s="141"/>
      <c r="TSL412" s="141"/>
      <c r="TSM412" s="141"/>
      <c r="TSN412" s="141"/>
      <c r="TSO412" s="141"/>
      <c r="TSP412" s="141"/>
      <c r="TSQ412" s="141"/>
      <c r="TSR412" s="141"/>
      <c r="TSS412" s="141"/>
      <c r="TST412" s="141"/>
      <c r="TSU412" s="141"/>
      <c r="TSV412" s="141"/>
      <c r="TSW412" s="141"/>
      <c r="TSX412" s="141"/>
      <c r="TSY412" s="141"/>
      <c r="TSZ412" s="141"/>
      <c r="TTA412" s="141"/>
      <c r="TTB412" s="141"/>
      <c r="TTC412" s="141"/>
      <c r="TTD412" s="141"/>
      <c r="TTE412" s="141"/>
      <c r="TTF412" s="141"/>
      <c r="TTG412" s="141"/>
      <c r="TTH412" s="141"/>
      <c r="TTI412" s="141"/>
      <c r="TTJ412" s="141"/>
      <c r="TTK412" s="141"/>
      <c r="TTL412" s="141"/>
      <c r="TTM412" s="141"/>
      <c r="TTN412" s="141"/>
      <c r="TTO412" s="141"/>
      <c r="TTP412" s="141"/>
      <c r="TTQ412" s="141"/>
      <c r="TTR412" s="141"/>
      <c r="TTS412" s="141"/>
      <c r="TTT412" s="141"/>
      <c r="TTU412" s="141"/>
      <c r="TTV412" s="141"/>
      <c r="TTW412" s="141"/>
      <c r="TTX412" s="141"/>
      <c r="TTY412" s="141"/>
      <c r="TTZ412" s="141"/>
      <c r="TUA412" s="141"/>
      <c r="TUB412" s="141"/>
      <c r="TUC412" s="141"/>
      <c r="TUD412" s="141"/>
      <c r="TUE412" s="141"/>
      <c r="TUF412" s="141"/>
      <c r="TUG412" s="141"/>
      <c r="TUH412" s="141"/>
      <c r="TUI412" s="141"/>
      <c r="TUJ412" s="141"/>
      <c r="TUK412" s="141"/>
      <c r="TUL412" s="141"/>
      <c r="TUM412" s="141"/>
      <c r="TUN412" s="141"/>
      <c r="TUO412" s="141"/>
      <c r="TUP412" s="141"/>
      <c r="TUQ412" s="141"/>
      <c r="TUR412" s="141"/>
      <c r="TUS412" s="141"/>
      <c r="TUT412" s="141"/>
      <c r="TUU412" s="141"/>
      <c r="TUV412" s="141"/>
      <c r="TUW412" s="141"/>
      <c r="TUX412" s="141"/>
      <c r="TUY412" s="141"/>
      <c r="TUZ412" s="141"/>
      <c r="TVA412" s="141"/>
      <c r="TVB412" s="141"/>
      <c r="TVC412" s="141"/>
      <c r="TVD412" s="141"/>
      <c r="TVE412" s="141"/>
      <c r="TVF412" s="141"/>
      <c r="TVG412" s="141"/>
      <c r="TVH412" s="141"/>
      <c r="TVI412" s="141"/>
      <c r="TVJ412" s="141"/>
      <c r="TVK412" s="141"/>
      <c r="TVL412" s="141"/>
      <c r="TVM412" s="141"/>
      <c r="TVN412" s="141"/>
      <c r="TVO412" s="141"/>
      <c r="TVP412" s="141"/>
      <c r="TVQ412" s="141"/>
      <c r="TVR412" s="141"/>
      <c r="TVS412" s="141"/>
      <c r="TVT412" s="141"/>
      <c r="TVU412" s="141"/>
      <c r="TVV412" s="141"/>
      <c r="TVW412" s="141"/>
      <c r="TVX412" s="141"/>
      <c r="TVY412" s="141"/>
      <c r="TVZ412" s="141"/>
      <c r="TWA412" s="141"/>
      <c r="TWB412" s="141"/>
      <c r="TWC412" s="141"/>
      <c r="TWD412" s="141"/>
      <c r="TWE412" s="141"/>
      <c r="TWF412" s="141"/>
      <c r="TWG412" s="141"/>
      <c r="TWH412" s="141"/>
      <c r="TWI412" s="141"/>
      <c r="TWJ412" s="141"/>
      <c r="TWK412" s="141"/>
      <c r="TWL412" s="141"/>
      <c r="TWM412" s="141"/>
      <c r="TWN412" s="141"/>
      <c r="TWO412" s="141"/>
      <c r="TWP412" s="141"/>
      <c r="TWQ412" s="141"/>
      <c r="TWR412" s="141"/>
      <c r="TWS412" s="141"/>
      <c r="TWT412" s="141"/>
      <c r="TWU412" s="141"/>
      <c r="TWV412" s="141"/>
      <c r="TWW412" s="141"/>
      <c r="TWX412" s="141"/>
      <c r="TWY412" s="141"/>
      <c r="TWZ412" s="141"/>
      <c r="TXA412" s="141"/>
      <c r="TXB412" s="141"/>
      <c r="TXC412" s="141"/>
      <c r="TXD412" s="141"/>
      <c r="TXE412" s="141"/>
      <c r="TXF412" s="141"/>
      <c r="TXG412" s="141"/>
      <c r="TXH412" s="141"/>
      <c r="TXI412" s="141"/>
      <c r="TXJ412" s="141"/>
      <c r="TXK412" s="141"/>
      <c r="TXL412" s="141"/>
      <c r="TXM412" s="141"/>
      <c r="TXN412" s="141"/>
      <c r="TXO412" s="141"/>
      <c r="TXP412" s="141"/>
      <c r="TXQ412" s="141"/>
      <c r="TXR412" s="141"/>
      <c r="TXS412" s="141"/>
      <c r="TXT412" s="141"/>
      <c r="TXU412" s="141"/>
      <c r="TXV412" s="141"/>
      <c r="TXW412" s="141"/>
      <c r="TXX412" s="141"/>
      <c r="TXY412" s="141"/>
      <c r="TXZ412" s="141"/>
      <c r="TYA412" s="141"/>
      <c r="TYB412" s="141"/>
      <c r="TYC412" s="141"/>
      <c r="TYD412" s="141"/>
      <c r="TYE412" s="141"/>
      <c r="TYF412" s="141"/>
      <c r="TYG412" s="141"/>
      <c r="TYH412" s="141"/>
      <c r="TYI412" s="141"/>
      <c r="TYJ412" s="141"/>
      <c r="TYK412" s="141"/>
      <c r="TYL412" s="141"/>
      <c r="TYM412" s="141"/>
      <c r="TYN412" s="141"/>
      <c r="TYO412" s="141"/>
      <c r="TYP412" s="141"/>
      <c r="TYQ412" s="141"/>
      <c r="TYR412" s="141"/>
      <c r="TYS412" s="141"/>
      <c r="TYT412" s="141"/>
      <c r="TYU412" s="141"/>
      <c r="TYV412" s="141"/>
      <c r="TYW412" s="141"/>
      <c r="TYX412" s="141"/>
      <c r="TYY412" s="141"/>
      <c r="TYZ412" s="141"/>
      <c r="TZA412" s="141"/>
      <c r="TZB412" s="141"/>
      <c r="TZC412" s="141"/>
      <c r="TZD412" s="141"/>
      <c r="TZE412" s="141"/>
      <c r="TZF412" s="141"/>
      <c r="TZG412" s="141"/>
      <c r="TZH412" s="141"/>
      <c r="TZI412" s="141"/>
      <c r="TZJ412" s="141"/>
      <c r="TZK412" s="141"/>
      <c r="TZL412" s="141"/>
      <c r="TZM412" s="141"/>
      <c r="TZN412" s="141"/>
      <c r="TZO412" s="141"/>
      <c r="TZP412" s="141"/>
      <c r="TZQ412" s="141"/>
      <c r="TZR412" s="141"/>
      <c r="TZS412" s="141"/>
      <c r="TZT412" s="141"/>
      <c r="TZU412" s="141"/>
      <c r="TZV412" s="141"/>
      <c r="TZW412" s="141"/>
      <c r="TZX412" s="141"/>
      <c r="TZY412" s="141"/>
      <c r="TZZ412" s="141"/>
      <c r="UAA412" s="141"/>
      <c r="UAB412" s="141"/>
      <c r="UAC412" s="141"/>
      <c r="UAD412" s="141"/>
      <c r="UAE412" s="141"/>
      <c r="UAF412" s="141"/>
      <c r="UAG412" s="141"/>
      <c r="UAH412" s="141"/>
      <c r="UAI412" s="141"/>
      <c r="UAJ412" s="141"/>
      <c r="UAK412" s="141"/>
      <c r="UAL412" s="141"/>
      <c r="UAM412" s="141"/>
      <c r="UAN412" s="141"/>
      <c r="UAO412" s="141"/>
      <c r="UAP412" s="141"/>
      <c r="UAQ412" s="141"/>
      <c r="UAR412" s="141"/>
      <c r="UAS412" s="141"/>
      <c r="UAT412" s="141"/>
      <c r="UAU412" s="141"/>
      <c r="UAV412" s="141"/>
      <c r="UAW412" s="141"/>
      <c r="UAX412" s="141"/>
      <c r="UAY412" s="141"/>
      <c r="UAZ412" s="141"/>
      <c r="UBA412" s="141"/>
      <c r="UBB412" s="141"/>
      <c r="UBC412" s="141"/>
      <c r="UBD412" s="141"/>
      <c r="UBE412" s="141"/>
      <c r="UBF412" s="141"/>
      <c r="UBG412" s="141"/>
      <c r="UBH412" s="141"/>
      <c r="UBI412" s="141"/>
      <c r="UBJ412" s="141"/>
      <c r="UBK412" s="141"/>
      <c r="UBL412" s="141"/>
      <c r="UBM412" s="141"/>
      <c r="UBN412" s="141"/>
      <c r="UBO412" s="141"/>
      <c r="UBP412" s="141"/>
      <c r="UBQ412" s="141"/>
      <c r="UBR412" s="141"/>
      <c r="UBS412" s="141"/>
      <c r="UBT412" s="141"/>
      <c r="UBU412" s="141"/>
      <c r="UBV412" s="141"/>
      <c r="UBW412" s="141"/>
      <c r="UBX412" s="141"/>
      <c r="UBY412" s="141"/>
      <c r="UBZ412" s="141"/>
      <c r="UCA412" s="141"/>
      <c r="UCB412" s="141"/>
      <c r="UCC412" s="141"/>
      <c r="UCD412" s="141"/>
      <c r="UCE412" s="141"/>
      <c r="UCF412" s="141"/>
      <c r="UCG412" s="141"/>
      <c r="UCH412" s="141"/>
      <c r="UCI412" s="141"/>
      <c r="UCJ412" s="141"/>
      <c r="UCK412" s="141"/>
      <c r="UCL412" s="141"/>
      <c r="UCM412" s="141"/>
      <c r="UCN412" s="141"/>
      <c r="UCO412" s="141"/>
      <c r="UCP412" s="141"/>
      <c r="UCQ412" s="141"/>
      <c r="UCR412" s="141"/>
      <c r="UCS412" s="141"/>
      <c r="UCT412" s="141"/>
      <c r="UCU412" s="141"/>
      <c r="UCV412" s="141"/>
      <c r="UCW412" s="141"/>
      <c r="UCX412" s="141"/>
      <c r="UCY412" s="141"/>
      <c r="UCZ412" s="141"/>
      <c r="UDA412" s="141"/>
      <c r="UDB412" s="141"/>
      <c r="UDC412" s="141"/>
      <c r="UDD412" s="141"/>
      <c r="UDE412" s="141"/>
      <c r="UDF412" s="141"/>
      <c r="UDG412" s="141"/>
      <c r="UDH412" s="141"/>
      <c r="UDI412" s="141"/>
      <c r="UDJ412" s="141"/>
      <c r="UDK412" s="141"/>
      <c r="UDL412" s="141"/>
      <c r="UDM412" s="141"/>
      <c r="UDN412" s="141"/>
      <c r="UDO412" s="141"/>
      <c r="UDP412" s="141"/>
      <c r="UDQ412" s="141"/>
      <c r="UDR412" s="141"/>
      <c r="UDS412" s="141"/>
      <c r="UDT412" s="141"/>
      <c r="UDU412" s="141"/>
      <c r="UDV412" s="141"/>
      <c r="UDW412" s="141"/>
      <c r="UDX412" s="141"/>
      <c r="UDY412" s="141"/>
      <c r="UDZ412" s="141"/>
      <c r="UEA412" s="141"/>
      <c r="UEB412" s="141"/>
      <c r="UEC412" s="141"/>
      <c r="UED412" s="141"/>
      <c r="UEE412" s="141"/>
      <c r="UEF412" s="141"/>
      <c r="UEG412" s="141"/>
      <c r="UEH412" s="141"/>
      <c r="UEI412" s="141"/>
      <c r="UEJ412" s="141"/>
      <c r="UEK412" s="141"/>
      <c r="UEL412" s="141"/>
      <c r="UEM412" s="141"/>
      <c r="UEN412" s="141"/>
      <c r="UEO412" s="141"/>
      <c r="UEP412" s="141"/>
      <c r="UEQ412" s="141"/>
      <c r="UER412" s="141"/>
      <c r="UES412" s="141"/>
      <c r="UET412" s="141"/>
      <c r="UEU412" s="141"/>
      <c r="UEV412" s="141"/>
      <c r="UEW412" s="141"/>
      <c r="UEX412" s="141"/>
      <c r="UEY412" s="141"/>
      <c r="UEZ412" s="141"/>
      <c r="UFA412" s="141"/>
      <c r="UFB412" s="141"/>
      <c r="UFC412" s="141"/>
      <c r="UFD412" s="141"/>
      <c r="UFE412" s="141"/>
      <c r="UFF412" s="141"/>
      <c r="UFG412" s="141"/>
      <c r="UFH412" s="141"/>
      <c r="UFI412" s="141"/>
      <c r="UFJ412" s="141"/>
      <c r="UFK412" s="141"/>
      <c r="UFL412" s="141"/>
      <c r="UFM412" s="141"/>
      <c r="UFN412" s="141"/>
      <c r="UFO412" s="141"/>
      <c r="UFP412" s="141"/>
      <c r="UFQ412" s="141"/>
      <c r="UFR412" s="141"/>
      <c r="UFS412" s="141"/>
      <c r="UFT412" s="141"/>
      <c r="UFU412" s="141"/>
      <c r="UFV412" s="141"/>
      <c r="UFW412" s="141"/>
      <c r="UFX412" s="141"/>
      <c r="UFY412" s="141"/>
      <c r="UFZ412" s="141"/>
      <c r="UGA412" s="141"/>
      <c r="UGB412" s="141"/>
      <c r="UGC412" s="141"/>
      <c r="UGD412" s="141"/>
      <c r="UGE412" s="141"/>
      <c r="UGF412" s="141"/>
      <c r="UGG412" s="141"/>
      <c r="UGH412" s="141"/>
      <c r="UGI412" s="141"/>
      <c r="UGJ412" s="141"/>
      <c r="UGK412" s="141"/>
      <c r="UGL412" s="141"/>
      <c r="UGM412" s="141"/>
      <c r="UGN412" s="141"/>
      <c r="UGO412" s="141"/>
      <c r="UGP412" s="141"/>
      <c r="UGQ412" s="141"/>
      <c r="UGR412" s="141"/>
      <c r="UGS412" s="141"/>
      <c r="UGT412" s="141"/>
      <c r="UGU412" s="141"/>
      <c r="UGV412" s="141"/>
      <c r="UGW412" s="141"/>
      <c r="UGX412" s="141"/>
      <c r="UGY412" s="141"/>
      <c r="UGZ412" s="141"/>
      <c r="UHA412" s="141"/>
      <c r="UHB412" s="141"/>
      <c r="UHC412" s="141"/>
      <c r="UHD412" s="141"/>
      <c r="UHE412" s="141"/>
      <c r="UHF412" s="141"/>
      <c r="UHG412" s="141"/>
      <c r="UHH412" s="141"/>
      <c r="UHI412" s="141"/>
      <c r="UHJ412" s="141"/>
      <c r="UHK412" s="141"/>
      <c r="UHL412" s="141"/>
      <c r="UHM412" s="141"/>
      <c r="UHN412" s="141"/>
      <c r="UHO412" s="141"/>
      <c r="UHP412" s="141"/>
      <c r="UHQ412" s="141"/>
      <c r="UHR412" s="141"/>
      <c r="UHS412" s="141"/>
      <c r="UHT412" s="141"/>
      <c r="UHU412" s="141"/>
      <c r="UHV412" s="141"/>
      <c r="UHW412" s="141"/>
      <c r="UHX412" s="141"/>
      <c r="UHY412" s="141"/>
      <c r="UHZ412" s="141"/>
      <c r="UIA412" s="141"/>
      <c r="UIB412" s="141"/>
      <c r="UIC412" s="141"/>
      <c r="UID412" s="141"/>
      <c r="UIE412" s="141"/>
      <c r="UIF412" s="141"/>
      <c r="UIG412" s="141"/>
      <c r="UIH412" s="141"/>
      <c r="UII412" s="141"/>
      <c r="UIJ412" s="141"/>
      <c r="UIK412" s="141"/>
      <c r="UIL412" s="141"/>
      <c r="UIM412" s="141"/>
      <c r="UIN412" s="141"/>
      <c r="UIO412" s="141"/>
      <c r="UIP412" s="141"/>
      <c r="UIQ412" s="141"/>
      <c r="UIR412" s="141"/>
      <c r="UIS412" s="141"/>
      <c r="UIT412" s="141"/>
      <c r="UIU412" s="141"/>
      <c r="UIV412" s="141"/>
      <c r="UIW412" s="141"/>
      <c r="UIX412" s="141"/>
      <c r="UIY412" s="141"/>
      <c r="UIZ412" s="141"/>
      <c r="UJA412" s="141"/>
      <c r="UJB412" s="141"/>
      <c r="UJC412" s="141"/>
      <c r="UJD412" s="141"/>
      <c r="UJE412" s="141"/>
      <c r="UJF412" s="141"/>
      <c r="UJG412" s="141"/>
      <c r="UJH412" s="141"/>
      <c r="UJI412" s="141"/>
      <c r="UJJ412" s="141"/>
      <c r="UJK412" s="141"/>
      <c r="UJL412" s="141"/>
      <c r="UJM412" s="141"/>
      <c r="UJN412" s="141"/>
      <c r="UJO412" s="141"/>
      <c r="UJP412" s="141"/>
      <c r="UJQ412" s="141"/>
      <c r="UJR412" s="141"/>
      <c r="UJS412" s="141"/>
      <c r="UJT412" s="141"/>
      <c r="UJU412" s="141"/>
      <c r="UJV412" s="141"/>
      <c r="UJW412" s="141"/>
      <c r="UJX412" s="141"/>
      <c r="UJY412" s="141"/>
      <c r="UJZ412" s="141"/>
      <c r="UKA412" s="141"/>
      <c r="UKB412" s="141"/>
      <c r="UKC412" s="141"/>
      <c r="UKD412" s="141"/>
      <c r="UKE412" s="141"/>
      <c r="UKF412" s="141"/>
      <c r="UKG412" s="141"/>
      <c r="UKH412" s="141"/>
      <c r="UKI412" s="141"/>
      <c r="UKJ412" s="141"/>
      <c r="UKK412" s="141"/>
      <c r="UKL412" s="141"/>
      <c r="UKM412" s="141"/>
      <c r="UKN412" s="141"/>
      <c r="UKO412" s="141"/>
      <c r="UKP412" s="141"/>
      <c r="UKQ412" s="141"/>
      <c r="UKR412" s="141"/>
      <c r="UKS412" s="141"/>
      <c r="UKT412" s="141"/>
      <c r="UKU412" s="141"/>
      <c r="UKV412" s="141"/>
      <c r="UKW412" s="141"/>
      <c r="UKX412" s="141"/>
      <c r="UKY412" s="141"/>
      <c r="UKZ412" s="141"/>
      <c r="ULA412" s="141"/>
      <c r="ULB412" s="141"/>
      <c r="ULC412" s="141"/>
      <c r="ULD412" s="141"/>
      <c r="ULE412" s="141"/>
      <c r="ULF412" s="141"/>
      <c r="ULG412" s="141"/>
      <c r="ULH412" s="141"/>
      <c r="ULI412" s="141"/>
      <c r="ULJ412" s="141"/>
      <c r="ULK412" s="141"/>
      <c r="ULL412" s="141"/>
      <c r="ULM412" s="141"/>
      <c r="ULN412" s="141"/>
      <c r="ULO412" s="141"/>
      <c r="ULP412" s="141"/>
      <c r="ULQ412" s="141"/>
      <c r="ULR412" s="141"/>
      <c r="ULS412" s="141"/>
      <c r="ULT412" s="141"/>
      <c r="ULU412" s="141"/>
      <c r="ULV412" s="141"/>
      <c r="ULW412" s="141"/>
      <c r="ULX412" s="141"/>
      <c r="ULY412" s="141"/>
      <c r="ULZ412" s="141"/>
      <c r="UMA412" s="141"/>
      <c r="UMB412" s="141"/>
      <c r="UMC412" s="141"/>
      <c r="UMD412" s="141"/>
      <c r="UME412" s="141"/>
      <c r="UMF412" s="141"/>
      <c r="UMG412" s="141"/>
      <c r="UMH412" s="141"/>
      <c r="UMI412" s="141"/>
      <c r="UMJ412" s="141"/>
      <c r="UMK412" s="141"/>
      <c r="UML412" s="141"/>
      <c r="UMM412" s="141"/>
      <c r="UMN412" s="141"/>
      <c r="UMO412" s="141"/>
      <c r="UMP412" s="141"/>
      <c r="UMQ412" s="141"/>
      <c r="UMR412" s="141"/>
      <c r="UMS412" s="141"/>
      <c r="UMT412" s="141"/>
      <c r="UMU412" s="141"/>
      <c r="UMV412" s="141"/>
      <c r="UMW412" s="141"/>
      <c r="UMX412" s="141"/>
      <c r="UMY412" s="141"/>
      <c r="UMZ412" s="141"/>
      <c r="UNA412" s="141"/>
      <c r="UNB412" s="141"/>
      <c r="UNC412" s="141"/>
      <c r="UND412" s="141"/>
      <c r="UNE412" s="141"/>
      <c r="UNF412" s="141"/>
      <c r="UNG412" s="141"/>
      <c r="UNH412" s="141"/>
      <c r="UNI412" s="141"/>
      <c r="UNJ412" s="141"/>
      <c r="UNK412" s="141"/>
      <c r="UNL412" s="141"/>
      <c r="UNM412" s="141"/>
      <c r="UNN412" s="141"/>
      <c r="UNO412" s="141"/>
      <c r="UNP412" s="141"/>
      <c r="UNQ412" s="141"/>
      <c r="UNR412" s="141"/>
      <c r="UNS412" s="141"/>
      <c r="UNT412" s="141"/>
      <c r="UNU412" s="141"/>
      <c r="UNV412" s="141"/>
      <c r="UNW412" s="141"/>
      <c r="UNX412" s="141"/>
      <c r="UNY412" s="141"/>
      <c r="UNZ412" s="141"/>
      <c r="UOA412" s="141"/>
      <c r="UOB412" s="141"/>
      <c r="UOC412" s="141"/>
      <c r="UOD412" s="141"/>
      <c r="UOE412" s="141"/>
      <c r="UOF412" s="141"/>
      <c r="UOG412" s="141"/>
      <c r="UOH412" s="141"/>
      <c r="UOI412" s="141"/>
      <c r="UOJ412" s="141"/>
      <c r="UOK412" s="141"/>
      <c r="UOL412" s="141"/>
      <c r="UOM412" s="141"/>
      <c r="UON412" s="141"/>
      <c r="UOO412" s="141"/>
      <c r="UOP412" s="141"/>
      <c r="UOQ412" s="141"/>
      <c r="UOR412" s="141"/>
      <c r="UOS412" s="141"/>
      <c r="UOT412" s="141"/>
      <c r="UOU412" s="141"/>
      <c r="UOV412" s="141"/>
      <c r="UOW412" s="141"/>
      <c r="UOX412" s="141"/>
      <c r="UOY412" s="141"/>
      <c r="UOZ412" s="141"/>
      <c r="UPA412" s="141"/>
      <c r="UPB412" s="141"/>
      <c r="UPC412" s="141"/>
      <c r="UPD412" s="141"/>
      <c r="UPE412" s="141"/>
      <c r="UPF412" s="141"/>
      <c r="UPG412" s="141"/>
      <c r="UPH412" s="141"/>
      <c r="UPI412" s="141"/>
      <c r="UPJ412" s="141"/>
      <c r="UPK412" s="141"/>
      <c r="UPL412" s="141"/>
      <c r="UPM412" s="141"/>
      <c r="UPN412" s="141"/>
      <c r="UPO412" s="141"/>
      <c r="UPP412" s="141"/>
      <c r="UPQ412" s="141"/>
      <c r="UPR412" s="141"/>
      <c r="UPS412" s="141"/>
      <c r="UPT412" s="141"/>
      <c r="UPU412" s="141"/>
      <c r="UPV412" s="141"/>
      <c r="UPW412" s="141"/>
      <c r="UPX412" s="141"/>
      <c r="UPY412" s="141"/>
      <c r="UPZ412" s="141"/>
      <c r="UQA412" s="141"/>
      <c r="UQB412" s="141"/>
      <c r="UQC412" s="141"/>
      <c r="UQD412" s="141"/>
      <c r="UQE412" s="141"/>
      <c r="UQF412" s="141"/>
      <c r="UQG412" s="141"/>
      <c r="UQH412" s="141"/>
      <c r="UQI412" s="141"/>
      <c r="UQJ412" s="141"/>
      <c r="UQK412" s="141"/>
      <c r="UQL412" s="141"/>
      <c r="UQM412" s="141"/>
      <c r="UQN412" s="141"/>
      <c r="UQO412" s="141"/>
      <c r="UQP412" s="141"/>
      <c r="UQQ412" s="141"/>
      <c r="UQR412" s="141"/>
      <c r="UQS412" s="141"/>
      <c r="UQT412" s="141"/>
      <c r="UQU412" s="141"/>
      <c r="UQV412" s="141"/>
      <c r="UQW412" s="141"/>
      <c r="UQX412" s="141"/>
      <c r="UQY412" s="141"/>
      <c r="UQZ412" s="141"/>
      <c r="URA412" s="141"/>
      <c r="URB412" s="141"/>
      <c r="URC412" s="141"/>
      <c r="URD412" s="141"/>
      <c r="URE412" s="141"/>
      <c r="URF412" s="141"/>
      <c r="URG412" s="141"/>
      <c r="URH412" s="141"/>
      <c r="URI412" s="141"/>
      <c r="URJ412" s="141"/>
      <c r="URK412" s="141"/>
      <c r="URL412" s="141"/>
      <c r="URM412" s="141"/>
      <c r="URN412" s="141"/>
      <c r="URO412" s="141"/>
      <c r="URP412" s="141"/>
      <c r="URQ412" s="141"/>
      <c r="URR412" s="141"/>
      <c r="URS412" s="141"/>
      <c r="URT412" s="141"/>
      <c r="URU412" s="141"/>
      <c r="URV412" s="141"/>
      <c r="URW412" s="141"/>
      <c r="URX412" s="141"/>
      <c r="URY412" s="141"/>
      <c r="URZ412" s="141"/>
      <c r="USA412" s="141"/>
      <c r="USB412" s="141"/>
      <c r="USC412" s="141"/>
      <c r="USD412" s="141"/>
      <c r="USE412" s="141"/>
      <c r="USF412" s="141"/>
      <c r="USG412" s="141"/>
      <c r="USH412" s="141"/>
      <c r="USI412" s="141"/>
      <c r="USJ412" s="141"/>
      <c r="USK412" s="141"/>
      <c r="USL412" s="141"/>
      <c r="USM412" s="141"/>
      <c r="USN412" s="141"/>
      <c r="USO412" s="141"/>
      <c r="USP412" s="141"/>
      <c r="USQ412" s="141"/>
      <c r="USR412" s="141"/>
      <c r="USS412" s="141"/>
      <c r="UST412" s="141"/>
      <c r="USU412" s="141"/>
      <c r="USV412" s="141"/>
      <c r="USW412" s="141"/>
      <c r="USX412" s="141"/>
      <c r="USY412" s="141"/>
      <c r="USZ412" s="141"/>
      <c r="UTA412" s="141"/>
      <c r="UTB412" s="141"/>
      <c r="UTC412" s="141"/>
      <c r="UTD412" s="141"/>
      <c r="UTE412" s="141"/>
      <c r="UTF412" s="141"/>
      <c r="UTG412" s="141"/>
      <c r="UTH412" s="141"/>
      <c r="UTI412" s="141"/>
      <c r="UTJ412" s="141"/>
      <c r="UTK412" s="141"/>
      <c r="UTL412" s="141"/>
      <c r="UTM412" s="141"/>
      <c r="UTN412" s="141"/>
      <c r="UTO412" s="141"/>
      <c r="UTP412" s="141"/>
      <c r="UTQ412" s="141"/>
      <c r="UTR412" s="141"/>
      <c r="UTS412" s="141"/>
      <c r="UTT412" s="141"/>
      <c r="UTU412" s="141"/>
      <c r="UTV412" s="141"/>
      <c r="UTW412" s="141"/>
      <c r="UTX412" s="141"/>
      <c r="UTY412" s="141"/>
      <c r="UTZ412" s="141"/>
      <c r="UUA412" s="141"/>
      <c r="UUB412" s="141"/>
      <c r="UUC412" s="141"/>
      <c r="UUD412" s="141"/>
      <c r="UUE412" s="141"/>
      <c r="UUF412" s="141"/>
      <c r="UUG412" s="141"/>
      <c r="UUH412" s="141"/>
      <c r="UUI412" s="141"/>
      <c r="UUJ412" s="141"/>
      <c r="UUK412" s="141"/>
      <c r="UUL412" s="141"/>
      <c r="UUM412" s="141"/>
      <c r="UUN412" s="141"/>
      <c r="UUO412" s="141"/>
      <c r="UUP412" s="141"/>
      <c r="UUQ412" s="141"/>
      <c r="UUR412" s="141"/>
      <c r="UUS412" s="141"/>
      <c r="UUT412" s="141"/>
      <c r="UUU412" s="141"/>
      <c r="UUV412" s="141"/>
      <c r="UUW412" s="141"/>
      <c r="UUX412" s="141"/>
      <c r="UUY412" s="141"/>
      <c r="UUZ412" s="141"/>
      <c r="UVA412" s="141"/>
      <c r="UVB412" s="141"/>
      <c r="UVC412" s="141"/>
      <c r="UVD412" s="141"/>
      <c r="UVE412" s="141"/>
      <c r="UVF412" s="141"/>
      <c r="UVG412" s="141"/>
      <c r="UVH412" s="141"/>
      <c r="UVI412" s="141"/>
      <c r="UVJ412" s="141"/>
      <c r="UVK412" s="141"/>
      <c r="UVL412" s="141"/>
      <c r="UVM412" s="141"/>
      <c r="UVN412" s="141"/>
      <c r="UVO412" s="141"/>
      <c r="UVP412" s="141"/>
      <c r="UVQ412" s="141"/>
      <c r="UVR412" s="141"/>
      <c r="UVS412" s="141"/>
      <c r="UVT412" s="141"/>
      <c r="UVU412" s="141"/>
      <c r="UVV412" s="141"/>
      <c r="UVW412" s="141"/>
      <c r="UVX412" s="141"/>
      <c r="UVY412" s="141"/>
      <c r="UVZ412" s="141"/>
      <c r="UWA412" s="141"/>
      <c r="UWB412" s="141"/>
      <c r="UWC412" s="141"/>
      <c r="UWD412" s="141"/>
      <c r="UWE412" s="141"/>
      <c r="UWF412" s="141"/>
      <c r="UWG412" s="141"/>
      <c r="UWH412" s="141"/>
      <c r="UWI412" s="141"/>
      <c r="UWJ412" s="141"/>
      <c r="UWK412" s="141"/>
      <c r="UWL412" s="141"/>
      <c r="UWM412" s="141"/>
      <c r="UWN412" s="141"/>
      <c r="UWO412" s="141"/>
      <c r="UWP412" s="141"/>
      <c r="UWQ412" s="141"/>
      <c r="UWR412" s="141"/>
      <c r="UWS412" s="141"/>
      <c r="UWT412" s="141"/>
      <c r="UWU412" s="141"/>
      <c r="UWV412" s="141"/>
      <c r="UWW412" s="141"/>
      <c r="UWX412" s="141"/>
      <c r="UWY412" s="141"/>
      <c r="UWZ412" s="141"/>
      <c r="UXA412" s="141"/>
      <c r="UXB412" s="141"/>
      <c r="UXC412" s="141"/>
      <c r="UXD412" s="141"/>
      <c r="UXE412" s="141"/>
      <c r="UXF412" s="141"/>
      <c r="UXG412" s="141"/>
      <c r="UXH412" s="141"/>
      <c r="UXI412" s="141"/>
      <c r="UXJ412" s="141"/>
      <c r="UXK412" s="141"/>
      <c r="UXL412" s="141"/>
      <c r="UXM412" s="141"/>
      <c r="UXN412" s="141"/>
      <c r="UXO412" s="141"/>
      <c r="UXP412" s="141"/>
      <c r="UXQ412" s="141"/>
      <c r="UXR412" s="141"/>
      <c r="UXS412" s="141"/>
      <c r="UXT412" s="141"/>
      <c r="UXU412" s="141"/>
      <c r="UXV412" s="141"/>
      <c r="UXW412" s="141"/>
      <c r="UXX412" s="141"/>
      <c r="UXY412" s="141"/>
      <c r="UXZ412" s="141"/>
      <c r="UYA412" s="141"/>
      <c r="UYB412" s="141"/>
      <c r="UYC412" s="141"/>
      <c r="UYD412" s="141"/>
      <c r="UYE412" s="141"/>
      <c r="UYF412" s="141"/>
      <c r="UYG412" s="141"/>
      <c r="UYH412" s="141"/>
      <c r="UYI412" s="141"/>
      <c r="UYJ412" s="141"/>
      <c r="UYK412" s="141"/>
      <c r="UYL412" s="141"/>
      <c r="UYM412" s="141"/>
      <c r="UYN412" s="141"/>
      <c r="UYO412" s="141"/>
      <c r="UYP412" s="141"/>
      <c r="UYQ412" s="141"/>
      <c r="UYR412" s="141"/>
      <c r="UYS412" s="141"/>
      <c r="UYT412" s="141"/>
      <c r="UYU412" s="141"/>
      <c r="UYV412" s="141"/>
      <c r="UYW412" s="141"/>
      <c r="UYX412" s="141"/>
      <c r="UYY412" s="141"/>
      <c r="UYZ412" s="141"/>
      <c r="UZA412" s="141"/>
      <c r="UZB412" s="141"/>
      <c r="UZC412" s="141"/>
      <c r="UZD412" s="141"/>
      <c r="UZE412" s="141"/>
      <c r="UZF412" s="141"/>
      <c r="UZG412" s="141"/>
      <c r="UZH412" s="141"/>
      <c r="UZI412" s="141"/>
      <c r="UZJ412" s="141"/>
      <c r="UZK412" s="141"/>
      <c r="UZL412" s="141"/>
      <c r="UZM412" s="141"/>
      <c r="UZN412" s="141"/>
      <c r="UZO412" s="141"/>
      <c r="UZP412" s="141"/>
      <c r="UZQ412" s="141"/>
      <c r="UZR412" s="141"/>
      <c r="UZS412" s="141"/>
      <c r="UZT412" s="141"/>
      <c r="UZU412" s="141"/>
      <c r="UZV412" s="141"/>
      <c r="UZW412" s="141"/>
      <c r="UZX412" s="141"/>
      <c r="UZY412" s="141"/>
      <c r="UZZ412" s="141"/>
      <c r="VAA412" s="141"/>
      <c r="VAB412" s="141"/>
      <c r="VAC412" s="141"/>
      <c r="VAD412" s="141"/>
      <c r="VAE412" s="141"/>
      <c r="VAF412" s="141"/>
      <c r="VAG412" s="141"/>
      <c r="VAH412" s="141"/>
      <c r="VAI412" s="141"/>
      <c r="VAJ412" s="141"/>
      <c r="VAK412" s="141"/>
      <c r="VAL412" s="141"/>
      <c r="VAM412" s="141"/>
      <c r="VAN412" s="141"/>
      <c r="VAO412" s="141"/>
      <c r="VAP412" s="141"/>
      <c r="VAQ412" s="141"/>
      <c r="VAR412" s="141"/>
      <c r="VAS412" s="141"/>
      <c r="VAT412" s="141"/>
      <c r="VAU412" s="141"/>
      <c r="VAV412" s="141"/>
      <c r="VAW412" s="141"/>
      <c r="VAX412" s="141"/>
      <c r="VAY412" s="141"/>
      <c r="VAZ412" s="141"/>
      <c r="VBA412" s="141"/>
      <c r="VBB412" s="141"/>
      <c r="VBC412" s="141"/>
      <c r="VBD412" s="141"/>
      <c r="VBE412" s="141"/>
      <c r="VBF412" s="141"/>
      <c r="VBG412" s="141"/>
      <c r="VBH412" s="141"/>
      <c r="VBI412" s="141"/>
      <c r="VBJ412" s="141"/>
      <c r="VBK412" s="141"/>
      <c r="VBL412" s="141"/>
      <c r="VBM412" s="141"/>
      <c r="VBN412" s="141"/>
      <c r="VBO412" s="141"/>
      <c r="VBP412" s="141"/>
      <c r="VBQ412" s="141"/>
      <c r="VBR412" s="141"/>
      <c r="VBS412" s="141"/>
      <c r="VBT412" s="141"/>
      <c r="VBU412" s="141"/>
      <c r="VBV412" s="141"/>
      <c r="VBW412" s="141"/>
      <c r="VBX412" s="141"/>
      <c r="VBY412" s="141"/>
      <c r="VBZ412" s="141"/>
      <c r="VCA412" s="141"/>
      <c r="VCB412" s="141"/>
      <c r="VCC412" s="141"/>
      <c r="VCD412" s="141"/>
      <c r="VCE412" s="141"/>
      <c r="VCF412" s="141"/>
      <c r="VCG412" s="141"/>
      <c r="VCH412" s="141"/>
      <c r="VCI412" s="141"/>
      <c r="VCJ412" s="141"/>
      <c r="VCK412" s="141"/>
      <c r="VCL412" s="141"/>
      <c r="VCM412" s="141"/>
      <c r="VCN412" s="141"/>
      <c r="VCO412" s="141"/>
      <c r="VCP412" s="141"/>
      <c r="VCQ412" s="141"/>
      <c r="VCR412" s="141"/>
      <c r="VCS412" s="141"/>
      <c r="VCT412" s="141"/>
      <c r="VCU412" s="141"/>
      <c r="VCV412" s="141"/>
      <c r="VCW412" s="141"/>
      <c r="VCX412" s="141"/>
      <c r="VCY412" s="141"/>
      <c r="VCZ412" s="141"/>
      <c r="VDA412" s="141"/>
      <c r="VDB412" s="141"/>
      <c r="VDC412" s="141"/>
      <c r="VDD412" s="141"/>
      <c r="VDE412" s="141"/>
      <c r="VDF412" s="141"/>
      <c r="VDG412" s="141"/>
      <c r="VDH412" s="141"/>
      <c r="VDI412" s="141"/>
      <c r="VDJ412" s="141"/>
      <c r="VDK412" s="141"/>
      <c r="VDL412" s="141"/>
      <c r="VDM412" s="141"/>
      <c r="VDN412" s="141"/>
      <c r="VDO412" s="141"/>
      <c r="VDP412" s="141"/>
      <c r="VDQ412" s="141"/>
      <c r="VDR412" s="141"/>
      <c r="VDS412" s="141"/>
      <c r="VDT412" s="141"/>
      <c r="VDU412" s="141"/>
      <c r="VDV412" s="141"/>
      <c r="VDW412" s="141"/>
      <c r="VDX412" s="141"/>
      <c r="VDY412" s="141"/>
      <c r="VDZ412" s="141"/>
      <c r="VEA412" s="141"/>
      <c r="VEB412" s="141"/>
      <c r="VEC412" s="141"/>
      <c r="VED412" s="141"/>
      <c r="VEE412" s="141"/>
      <c r="VEF412" s="141"/>
      <c r="VEG412" s="141"/>
      <c r="VEH412" s="141"/>
      <c r="VEI412" s="141"/>
      <c r="VEJ412" s="141"/>
      <c r="VEK412" s="141"/>
      <c r="VEL412" s="141"/>
      <c r="VEM412" s="141"/>
      <c r="VEN412" s="141"/>
      <c r="VEO412" s="141"/>
      <c r="VEP412" s="141"/>
      <c r="VEQ412" s="141"/>
      <c r="VER412" s="141"/>
      <c r="VES412" s="141"/>
      <c r="VET412" s="141"/>
      <c r="VEU412" s="141"/>
      <c r="VEV412" s="141"/>
      <c r="VEW412" s="141"/>
      <c r="VEX412" s="141"/>
      <c r="VEY412" s="141"/>
      <c r="VEZ412" s="141"/>
      <c r="VFA412" s="141"/>
      <c r="VFB412" s="141"/>
      <c r="VFC412" s="141"/>
      <c r="VFD412" s="141"/>
      <c r="VFE412" s="141"/>
      <c r="VFF412" s="141"/>
      <c r="VFG412" s="141"/>
      <c r="VFH412" s="141"/>
      <c r="VFI412" s="141"/>
      <c r="VFJ412" s="141"/>
      <c r="VFK412" s="141"/>
      <c r="VFL412" s="141"/>
      <c r="VFM412" s="141"/>
      <c r="VFN412" s="141"/>
      <c r="VFO412" s="141"/>
      <c r="VFP412" s="141"/>
      <c r="VFQ412" s="141"/>
      <c r="VFR412" s="141"/>
      <c r="VFS412" s="141"/>
      <c r="VFT412" s="141"/>
      <c r="VFU412" s="141"/>
      <c r="VFV412" s="141"/>
      <c r="VFW412" s="141"/>
      <c r="VFX412" s="141"/>
      <c r="VFY412" s="141"/>
      <c r="VFZ412" s="141"/>
      <c r="VGA412" s="141"/>
      <c r="VGB412" s="141"/>
      <c r="VGC412" s="141"/>
      <c r="VGD412" s="141"/>
      <c r="VGE412" s="141"/>
      <c r="VGF412" s="141"/>
      <c r="VGG412" s="141"/>
      <c r="VGH412" s="141"/>
      <c r="VGI412" s="141"/>
      <c r="VGJ412" s="141"/>
      <c r="VGK412" s="141"/>
      <c r="VGL412" s="141"/>
      <c r="VGM412" s="141"/>
      <c r="VGN412" s="141"/>
      <c r="VGO412" s="141"/>
      <c r="VGP412" s="141"/>
      <c r="VGQ412" s="141"/>
      <c r="VGR412" s="141"/>
      <c r="VGS412" s="141"/>
      <c r="VGT412" s="141"/>
      <c r="VGU412" s="141"/>
      <c r="VGV412" s="141"/>
      <c r="VGW412" s="141"/>
      <c r="VGX412" s="141"/>
      <c r="VGY412" s="141"/>
      <c r="VGZ412" s="141"/>
      <c r="VHA412" s="141"/>
      <c r="VHB412" s="141"/>
      <c r="VHC412" s="141"/>
      <c r="VHD412" s="141"/>
      <c r="VHE412" s="141"/>
      <c r="VHF412" s="141"/>
      <c r="VHG412" s="141"/>
      <c r="VHH412" s="141"/>
      <c r="VHI412" s="141"/>
      <c r="VHJ412" s="141"/>
      <c r="VHK412" s="141"/>
      <c r="VHL412" s="141"/>
      <c r="VHM412" s="141"/>
      <c r="VHN412" s="141"/>
      <c r="VHO412" s="141"/>
      <c r="VHP412" s="141"/>
      <c r="VHQ412" s="141"/>
      <c r="VHR412" s="141"/>
      <c r="VHS412" s="141"/>
      <c r="VHT412" s="141"/>
      <c r="VHU412" s="141"/>
      <c r="VHV412" s="141"/>
      <c r="VHW412" s="141"/>
      <c r="VHX412" s="141"/>
      <c r="VHY412" s="141"/>
      <c r="VHZ412" s="141"/>
      <c r="VIA412" s="141"/>
      <c r="VIB412" s="141"/>
      <c r="VIC412" s="141"/>
      <c r="VID412" s="141"/>
      <c r="VIE412" s="141"/>
      <c r="VIF412" s="141"/>
      <c r="VIG412" s="141"/>
      <c r="VIH412" s="141"/>
      <c r="VII412" s="141"/>
      <c r="VIJ412" s="141"/>
      <c r="VIK412" s="141"/>
      <c r="VIL412" s="141"/>
      <c r="VIM412" s="141"/>
      <c r="VIN412" s="141"/>
      <c r="VIO412" s="141"/>
      <c r="VIP412" s="141"/>
      <c r="VIQ412" s="141"/>
      <c r="VIR412" s="141"/>
      <c r="VIS412" s="141"/>
      <c r="VIT412" s="141"/>
      <c r="VIU412" s="141"/>
      <c r="VIV412" s="141"/>
      <c r="VIW412" s="141"/>
      <c r="VIX412" s="141"/>
      <c r="VIY412" s="141"/>
      <c r="VIZ412" s="141"/>
      <c r="VJA412" s="141"/>
      <c r="VJB412" s="141"/>
      <c r="VJC412" s="141"/>
      <c r="VJD412" s="141"/>
      <c r="VJE412" s="141"/>
      <c r="VJF412" s="141"/>
      <c r="VJG412" s="141"/>
      <c r="VJH412" s="141"/>
      <c r="VJI412" s="141"/>
      <c r="VJJ412" s="141"/>
      <c r="VJK412" s="141"/>
      <c r="VJL412" s="141"/>
      <c r="VJM412" s="141"/>
      <c r="VJN412" s="141"/>
      <c r="VJO412" s="141"/>
      <c r="VJP412" s="141"/>
      <c r="VJQ412" s="141"/>
      <c r="VJR412" s="141"/>
      <c r="VJS412" s="141"/>
      <c r="VJT412" s="141"/>
      <c r="VJU412" s="141"/>
      <c r="VJV412" s="141"/>
      <c r="VJW412" s="141"/>
      <c r="VJX412" s="141"/>
      <c r="VJY412" s="141"/>
      <c r="VJZ412" s="141"/>
      <c r="VKA412" s="141"/>
      <c r="VKB412" s="141"/>
      <c r="VKC412" s="141"/>
      <c r="VKD412" s="141"/>
      <c r="VKE412" s="141"/>
      <c r="VKF412" s="141"/>
      <c r="VKG412" s="141"/>
      <c r="VKH412" s="141"/>
      <c r="VKI412" s="141"/>
      <c r="VKJ412" s="141"/>
      <c r="VKK412" s="141"/>
      <c r="VKL412" s="141"/>
      <c r="VKM412" s="141"/>
      <c r="VKN412" s="141"/>
      <c r="VKO412" s="141"/>
      <c r="VKP412" s="141"/>
      <c r="VKQ412" s="141"/>
      <c r="VKR412" s="141"/>
      <c r="VKS412" s="141"/>
      <c r="VKT412" s="141"/>
      <c r="VKU412" s="141"/>
      <c r="VKV412" s="141"/>
      <c r="VKW412" s="141"/>
      <c r="VKX412" s="141"/>
      <c r="VKY412" s="141"/>
      <c r="VKZ412" s="141"/>
      <c r="VLA412" s="141"/>
      <c r="VLB412" s="141"/>
      <c r="VLC412" s="141"/>
      <c r="VLD412" s="141"/>
      <c r="VLE412" s="141"/>
      <c r="VLF412" s="141"/>
      <c r="VLG412" s="141"/>
      <c r="VLH412" s="141"/>
      <c r="VLI412" s="141"/>
      <c r="VLJ412" s="141"/>
      <c r="VLK412" s="141"/>
      <c r="VLL412" s="141"/>
      <c r="VLM412" s="141"/>
      <c r="VLN412" s="141"/>
      <c r="VLO412" s="141"/>
      <c r="VLP412" s="141"/>
      <c r="VLQ412" s="141"/>
      <c r="VLR412" s="141"/>
      <c r="VLS412" s="141"/>
      <c r="VLT412" s="141"/>
      <c r="VLU412" s="141"/>
      <c r="VLV412" s="141"/>
      <c r="VLW412" s="141"/>
      <c r="VLX412" s="141"/>
      <c r="VLY412" s="141"/>
      <c r="VLZ412" s="141"/>
      <c r="VMA412" s="141"/>
      <c r="VMB412" s="141"/>
      <c r="VMC412" s="141"/>
      <c r="VMD412" s="141"/>
      <c r="VME412" s="141"/>
      <c r="VMF412" s="141"/>
      <c r="VMG412" s="141"/>
      <c r="VMH412" s="141"/>
      <c r="VMI412" s="141"/>
      <c r="VMJ412" s="141"/>
      <c r="VMK412" s="141"/>
      <c r="VML412" s="141"/>
      <c r="VMM412" s="141"/>
      <c r="VMN412" s="141"/>
      <c r="VMO412" s="141"/>
      <c r="VMP412" s="141"/>
      <c r="VMQ412" s="141"/>
      <c r="VMR412" s="141"/>
      <c r="VMS412" s="141"/>
      <c r="VMT412" s="141"/>
      <c r="VMU412" s="141"/>
      <c r="VMV412" s="141"/>
      <c r="VMW412" s="141"/>
      <c r="VMX412" s="141"/>
      <c r="VMY412" s="141"/>
      <c r="VMZ412" s="141"/>
      <c r="VNA412" s="141"/>
      <c r="VNB412" s="141"/>
      <c r="VNC412" s="141"/>
      <c r="VND412" s="141"/>
      <c r="VNE412" s="141"/>
      <c r="VNF412" s="141"/>
      <c r="VNG412" s="141"/>
      <c r="VNH412" s="141"/>
      <c r="VNI412" s="141"/>
      <c r="VNJ412" s="141"/>
      <c r="VNK412" s="141"/>
      <c r="VNL412" s="141"/>
      <c r="VNM412" s="141"/>
      <c r="VNN412" s="141"/>
      <c r="VNO412" s="141"/>
      <c r="VNP412" s="141"/>
      <c r="VNQ412" s="141"/>
      <c r="VNR412" s="141"/>
      <c r="VNS412" s="141"/>
      <c r="VNT412" s="141"/>
      <c r="VNU412" s="141"/>
      <c r="VNV412" s="141"/>
      <c r="VNW412" s="141"/>
      <c r="VNX412" s="141"/>
      <c r="VNY412" s="141"/>
      <c r="VNZ412" s="141"/>
      <c r="VOA412" s="141"/>
      <c r="VOB412" s="141"/>
      <c r="VOC412" s="141"/>
      <c r="VOD412" s="141"/>
      <c r="VOE412" s="141"/>
      <c r="VOF412" s="141"/>
      <c r="VOG412" s="141"/>
      <c r="VOH412" s="141"/>
      <c r="VOI412" s="141"/>
      <c r="VOJ412" s="141"/>
      <c r="VOK412" s="141"/>
      <c r="VOL412" s="141"/>
      <c r="VOM412" s="141"/>
      <c r="VON412" s="141"/>
      <c r="VOO412" s="141"/>
      <c r="VOP412" s="141"/>
      <c r="VOQ412" s="141"/>
      <c r="VOR412" s="141"/>
      <c r="VOS412" s="141"/>
      <c r="VOT412" s="141"/>
      <c r="VOU412" s="141"/>
      <c r="VOV412" s="141"/>
      <c r="VOW412" s="141"/>
      <c r="VOX412" s="141"/>
      <c r="VOY412" s="141"/>
      <c r="VOZ412" s="141"/>
      <c r="VPA412" s="141"/>
      <c r="VPB412" s="141"/>
      <c r="VPC412" s="141"/>
      <c r="VPD412" s="141"/>
      <c r="VPE412" s="141"/>
      <c r="VPF412" s="141"/>
      <c r="VPG412" s="141"/>
      <c r="VPH412" s="141"/>
      <c r="VPI412" s="141"/>
      <c r="VPJ412" s="141"/>
      <c r="VPK412" s="141"/>
      <c r="VPL412" s="141"/>
      <c r="VPM412" s="141"/>
      <c r="VPN412" s="141"/>
      <c r="VPO412" s="141"/>
      <c r="VPP412" s="141"/>
      <c r="VPQ412" s="141"/>
      <c r="VPR412" s="141"/>
      <c r="VPS412" s="141"/>
      <c r="VPT412" s="141"/>
      <c r="VPU412" s="141"/>
      <c r="VPV412" s="141"/>
      <c r="VPW412" s="141"/>
      <c r="VPX412" s="141"/>
      <c r="VPY412" s="141"/>
      <c r="VPZ412" s="141"/>
      <c r="VQA412" s="141"/>
      <c r="VQB412" s="141"/>
      <c r="VQC412" s="141"/>
      <c r="VQD412" s="141"/>
      <c r="VQE412" s="141"/>
      <c r="VQF412" s="141"/>
      <c r="VQG412" s="141"/>
      <c r="VQH412" s="141"/>
      <c r="VQI412" s="141"/>
      <c r="VQJ412" s="141"/>
      <c r="VQK412" s="141"/>
      <c r="VQL412" s="141"/>
      <c r="VQM412" s="141"/>
      <c r="VQN412" s="141"/>
      <c r="VQO412" s="141"/>
      <c r="VQP412" s="141"/>
      <c r="VQQ412" s="141"/>
      <c r="VQR412" s="141"/>
      <c r="VQS412" s="141"/>
      <c r="VQT412" s="141"/>
      <c r="VQU412" s="141"/>
      <c r="VQV412" s="141"/>
      <c r="VQW412" s="141"/>
      <c r="VQX412" s="141"/>
      <c r="VQY412" s="141"/>
      <c r="VQZ412" s="141"/>
      <c r="VRA412" s="141"/>
      <c r="VRB412" s="141"/>
      <c r="VRC412" s="141"/>
      <c r="VRD412" s="141"/>
      <c r="VRE412" s="141"/>
      <c r="VRF412" s="141"/>
      <c r="VRG412" s="141"/>
      <c r="VRH412" s="141"/>
      <c r="VRI412" s="141"/>
      <c r="VRJ412" s="141"/>
      <c r="VRK412" s="141"/>
      <c r="VRL412" s="141"/>
      <c r="VRM412" s="141"/>
      <c r="VRN412" s="141"/>
      <c r="VRO412" s="141"/>
      <c r="VRP412" s="141"/>
      <c r="VRQ412" s="141"/>
      <c r="VRR412" s="141"/>
      <c r="VRS412" s="141"/>
      <c r="VRT412" s="141"/>
      <c r="VRU412" s="141"/>
      <c r="VRV412" s="141"/>
      <c r="VRW412" s="141"/>
      <c r="VRX412" s="141"/>
      <c r="VRY412" s="141"/>
      <c r="VRZ412" s="141"/>
      <c r="VSA412" s="141"/>
      <c r="VSB412" s="141"/>
      <c r="VSC412" s="141"/>
      <c r="VSD412" s="141"/>
      <c r="VSE412" s="141"/>
      <c r="VSF412" s="141"/>
      <c r="VSG412" s="141"/>
      <c r="VSH412" s="141"/>
      <c r="VSI412" s="141"/>
      <c r="VSJ412" s="141"/>
      <c r="VSK412" s="141"/>
      <c r="VSL412" s="141"/>
      <c r="VSM412" s="141"/>
      <c r="VSN412" s="141"/>
      <c r="VSO412" s="141"/>
      <c r="VSP412" s="141"/>
      <c r="VSQ412" s="141"/>
      <c r="VSR412" s="141"/>
      <c r="VSS412" s="141"/>
      <c r="VST412" s="141"/>
      <c r="VSU412" s="141"/>
      <c r="VSV412" s="141"/>
      <c r="VSW412" s="141"/>
      <c r="VSX412" s="141"/>
      <c r="VSY412" s="141"/>
      <c r="VSZ412" s="141"/>
      <c r="VTA412" s="141"/>
      <c r="VTB412" s="141"/>
      <c r="VTC412" s="141"/>
      <c r="VTD412" s="141"/>
      <c r="VTE412" s="141"/>
      <c r="VTF412" s="141"/>
      <c r="VTG412" s="141"/>
      <c r="VTH412" s="141"/>
      <c r="VTI412" s="141"/>
      <c r="VTJ412" s="141"/>
      <c r="VTK412" s="141"/>
      <c r="VTL412" s="141"/>
      <c r="VTM412" s="141"/>
      <c r="VTN412" s="141"/>
      <c r="VTO412" s="141"/>
      <c r="VTP412" s="141"/>
      <c r="VTQ412" s="141"/>
      <c r="VTR412" s="141"/>
      <c r="VTS412" s="141"/>
      <c r="VTT412" s="141"/>
      <c r="VTU412" s="141"/>
      <c r="VTV412" s="141"/>
      <c r="VTW412" s="141"/>
      <c r="VTX412" s="141"/>
      <c r="VTY412" s="141"/>
      <c r="VTZ412" s="141"/>
      <c r="VUA412" s="141"/>
      <c r="VUB412" s="141"/>
      <c r="VUC412" s="141"/>
      <c r="VUD412" s="141"/>
      <c r="VUE412" s="141"/>
      <c r="VUF412" s="141"/>
      <c r="VUG412" s="141"/>
      <c r="VUH412" s="141"/>
      <c r="VUI412" s="141"/>
      <c r="VUJ412" s="141"/>
      <c r="VUK412" s="141"/>
      <c r="VUL412" s="141"/>
      <c r="VUM412" s="141"/>
      <c r="VUN412" s="141"/>
      <c r="VUO412" s="141"/>
      <c r="VUP412" s="141"/>
      <c r="VUQ412" s="141"/>
      <c r="VUR412" s="141"/>
      <c r="VUS412" s="141"/>
      <c r="VUT412" s="141"/>
      <c r="VUU412" s="141"/>
      <c r="VUV412" s="141"/>
      <c r="VUW412" s="141"/>
      <c r="VUX412" s="141"/>
      <c r="VUY412" s="141"/>
      <c r="VUZ412" s="141"/>
      <c r="VVA412" s="141"/>
      <c r="VVB412" s="141"/>
      <c r="VVC412" s="141"/>
      <c r="VVD412" s="141"/>
      <c r="VVE412" s="141"/>
      <c r="VVF412" s="141"/>
      <c r="VVG412" s="141"/>
      <c r="VVH412" s="141"/>
      <c r="VVI412" s="141"/>
      <c r="VVJ412" s="141"/>
      <c r="VVK412" s="141"/>
      <c r="VVL412" s="141"/>
      <c r="VVM412" s="141"/>
      <c r="VVN412" s="141"/>
      <c r="VVO412" s="141"/>
      <c r="VVP412" s="141"/>
      <c r="VVQ412" s="141"/>
      <c r="VVR412" s="141"/>
      <c r="VVS412" s="141"/>
      <c r="VVT412" s="141"/>
      <c r="VVU412" s="141"/>
      <c r="VVV412" s="141"/>
      <c r="VVW412" s="141"/>
      <c r="VVX412" s="141"/>
      <c r="VVY412" s="141"/>
      <c r="VVZ412" s="141"/>
      <c r="VWA412" s="141"/>
      <c r="VWB412" s="141"/>
      <c r="VWC412" s="141"/>
      <c r="VWD412" s="141"/>
      <c r="VWE412" s="141"/>
      <c r="VWF412" s="141"/>
      <c r="VWG412" s="141"/>
      <c r="VWH412" s="141"/>
      <c r="VWI412" s="141"/>
      <c r="VWJ412" s="141"/>
      <c r="VWK412" s="141"/>
      <c r="VWL412" s="141"/>
      <c r="VWM412" s="141"/>
      <c r="VWN412" s="141"/>
      <c r="VWO412" s="141"/>
      <c r="VWP412" s="141"/>
      <c r="VWQ412" s="141"/>
      <c r="VWR412" s="141"/>
      <c r="VWS412" s="141"/>
      <c r="VWT412" s="141"/>
      <c r="VWU412" s="141"/>
      <c r="VWV412" s="141"/>
      <c r="VWW412" s="141"/>
      <c r="VWX412" s="141"/>
      <c r="VWY412" s="141"/>
      <c r="VWZ412" s="141"/>
      <c r="VXA412" s="141"/>
      <c r="VXB412" s="141"/>
      <c r="VXC412" s="141"/>
      <c r="VXD412" s="141"/>
      <c r="VXE412" s="141"/>
      <c r="VXF412" s="141"/>
      <c r="VXG412" s="141"/>
      <c r="VXH412" s="141"/>
      <c r="VXI412" s="141"/>
      <c r="VXJ412" s="141"/>
      <c r="VXK412" s="141"/>
      <c r="VXL412" s="141"/>
      <c r="VXM412" s="141"/>
      <c r="VXN412" s="141"/>
      <c r="VXO412" s="141"/>
      <c r="VXP412" s="141"/>
      <c r="VXQ412" s="141"/>
      <c r="VXR412" s="141"/>
      <c r="VXS412" s="141"/>
      <c r="VXT412" s="141"/>
      <c r="VXU412" s="141"/>
      <c r="VXV412" s="141"/>
      <c r="VXW412" s="141"/>
      <c r="VXX412" s="141"/>
      <c r="VXY412" s="141"/>
      <c r="VXZ412" s="141"/>
      <c r="VYA412" s="141"/>
      <c r="VYB412" s="141"/>
      <c r="VYC412" s="141"/>
      <c r="VYD412" s="141"/>
      <c r="VYE412" s="141"/>
      <c r="VYF412" s="141"/>
      <c r="VYG412" s="141"/>
      <c r="VYH412" s="141"/>
      <c r="VYI412" s="141"/>
      <c r="VYJ412" s="141"/>
      <c r="VYK412" s="141"/>
      <c r="VYL412" s="141"/>
      <c r="VYM412" s="141"/>
      <c r="VYN412" s="141"/>
      <c r="VYO412" s="141"/>
      <c r="VYP412" s="141"/>
      <c r="VYQ412" s="141"/>
      <c r="VYR412" s="141"/>
      <c r="VYS412" s="141"/>
      <c r="VYT412" s="141"/>
      <c r="VYU412" s="141"/>
      <c r="VYV412" s="141"/>
      <c r="VYW412" s="141"/>
      <c r="VYX412" s="141"/>
      <c r="VYY412" s="141"/>
      <c r="VYZ412" s="141"/>
      <c r="VZA412" s="141"/>
      <c r="VZB412" s="141"/>
      <c r="VZC412" s="141"/>
      <c r="VZD412" s="141"/>
      <c r="VZE412" s="141"/>
      <c r="VZF412" s="141"/>
      <c r="VZG412" s="141"/>
      <c r="VZH412" s="141"/>
      <c r="VZI412" s="141"/>
      <c r="VZJ412" s="141"/>
      <c r="VZK412" s="141"/>
      <c r="VZL412" s="141"/>
      <c r="VZM412" s="141"/>
      <c r="VZN412" s="141"/>
      <c r="VZO412" s="141"/>
      <c r="VZP412" s="141"/>
      <c r="VZQ412" s="141"/>
      <c r="VZR412" s="141"/>
      <c r="VZS412" s="141"/>
      <c r="VZT412" s="141"/>
      <c r="VZU412" s="141"/>
      <c r="VZV412" s="141"/>
      <c r="VZW412" s="141"/>
      <c r="VZX412" s="141"/>
      <c r="VZY412" s="141"/>
      <c r="VZZ412" s="141"/>
      <c r="WAA412" s="141"/>
      <c r="WAB412" s="141"/>
      <c r="WAC412" s="141"/>
      <c r="WAD412" s="141"/>
      <c r="WAE412" s="141"/>
      <c r="WAF412" s="141"/>
      <c r="WAG412" s="141"/>
      <c r="WAH412" s="141"/>
      <c r="WAI412" s="141"/>
      <c r="WAJ412" s="141"/>
      <c r="WAK412" s="141"/>
      <c r="WAL412" s="141"/>
      <c r="WAM412" s="141"/>
      <c r="WAN412" s="141"/>
      <c r="WAO412" s="141"/>
      <c r="WAP412" s="141"/>
      <c r="WAQ412" s="141"/>
      <c r="WAR412" s="141"/>
      <c r="WAS412" s="141"/>
      <c r="WAT412" s="141"/>
      <c r="WAU412" s="141"/>
      <c r="WAV412" s="141"/>
      <c r="WAW412" s="141"/>
      <c r="WAX412" s="141"/>
      <c r="WAY412" s="141"/>
      <c r="WAZ412" s="141"/>
      <c r="WBA412" s="141"/>
      <c r="WBB412" s="141"/>
      <c r="WBC412" s="141"/>
      <c r="WBD412" s="141"/>
      <c r="WBE412" s="141"/>
      <c r="WBF412" s="141"/>
      <c r="WBG412" s="141"/>
      <c r="WBH412" s="141"/>
      <c r="WBI412" s="141"/>
      <c r="WBJ412" s="141"/>
      <c r="WBK412" s="141"/>
      <c r="WBL412" s="141"/>
      <c r="WBM412" s="141"/>
      <c r="WBN412" s="141"/>
      <c r="WBO412" s="141"/>
      <c r="WBP412" s="141"/>
      <c r="WBQ412" s="141"/>
      <c r="WBR412" s="141"/>
      <c r="WBS412" s="141"/>
      <c r="WBT412" s="141"/>
      <c r="WBU412" s="141"/>
      <c r="WBV412" s="141"/>
      <c r="WBW412" s="141"/>
      <c r="WBX412" s="141"/>
      <c r="WBY412" s="141"/>
      <c r="WBZ412" s="141"/>
      <c r="WCA412" s="141"/>
      <c r="WCB412" s="141"/>
      <c r="WCC412" s="141"/>
      <c r="WCD412" s="141"/>
      <c r="WCE412" s="141"/>
      <c r="WCF412" s="141"/>
      <c r="WCG412" s="141"/>
      <c r="WCH412" s="141"/>
      <c r="WCI412" s="141"/>
      <c r="WCJ412" s="141"/>
      <c r="WCK412" s="141"/>
      <c r="WCL412" s="141"/>
      <c r="WCM412" s="141"/>
      <c r="WCN412" s="141"/>
      <c r="WCO412" s="141"/>
      <c r="WCP412" s="141"/>
      <c r="WCQ412" s="141"/>
      <c r="WCR412" s="141"/>
      <c r="WCS412" s="141"/>
      <c r="WCT412" s="141"/>
      <c r="WCU412" s="141"/>
      <c r="WCV412" s="141"/>
      <c r="WCW412" s="141"/>
      <c r="WCX412" s="141"/>
      <c r="WCY412" s="141"/>
      <c r="WCZ412" s="141"/>
      <c r="WDA412" s="141"/>
      <c r="WDB412" s="141"/>
      <c r="WDC412" s="141"/>
      <c r="WDD412" s="141"/>
      <c r="WDE412" s="141"/>
      <c r="WDF412" s="141"/>
      <c r="WDG412" s="141"/>
      <c r="WDH412" s="141"/>
      <c r="WDI412" s="141"/>
      <c r="WDJ412" s="141"/>
      <c r="WDK412" s="141"/>
      <c r="WDL412" s="141"/>
      <c r="WDM412" s="141"/>
      <c r="WDN412" s="141"/>
      <c r="WDO412" s="141"/>
      <c r="WDP412" s="141"/>
      <c r="WDQ412" s="141"/>
      <c r="WDR412" s="141"/>
      <c r="WDS412" s="141"/>
      <c r="WDT412" s="141"/>
      <c r="WDU412" s="141"/>
      <c r="WDV412" s="141"/>
      <c r="WDW412" s="141"/>
      <c r="WDX412" s="141"/>
      <c r="WDY412" s="141"/>
      <c r="WDZ412" s="141"/>
      <c r="WEA412" s="141"/>
      <c r="WEB412" s="141"/>
      <c r="WEC412" s="141"/>
      <c r="WED412" s="141"/>
      <c r="WEE412" s="141"/>
      <c r="WEF412" s="141"/>
      <c r="WEG412" s="141"/>
      <c r="WEH412" s="141"/>
      <c r="WEI412" s="141"/>
      <c r="WEJ412" s="141"/>
      <c r="WEK412" s="141"/>
      <c r="WEL412" s="141"/>
      <c r="WEM412" s="141"/>
      <c r="WEN412" s="141"/>
      <c r="WEO412" s="141"/>
      <c r="WEP412" s="141"/>
      <c r="WEQ412" s="141"/>
      <c r="WER412" s="141"/>
      <c r="WES412" s="141"/>
      <c r="WET412" s="141"/>
      <c r="WEU412" s="141"/>
      <c r="WEV412" s="141"/>
      <c r="WEW412" s="141"/>
      <c r="WEX412" s="141"/>
      <c r="WEY412" s="141"/>
      <c r="WEZ412" s="141"/>
      <c r="WFA412" s="141"/>
      <c r="WFB412" s="141"/>
      <c r="WFC412" s="141"/>
      <c r="WFD412" s="141"/>
      <c r="WFE412" s="141"/>
      <c r="WFF412" s="141"/>
      <c r="WFG412" s="141"/>
      <c r="WFH412" s="141"/>
      <c r="WFI412" s="141"/>
      <c r="WFJ412" s="141"/>
      <c r="WFK412" s="141"/>
      <c r="WFL412" s="141"/>
      <c r="WFM412" s="141"/>
      <c r="WFN412" s="141"/>
      <c r="WFO412" s="141"/>
      <c r="WFP412" s="141"/>
      <c r="WFQ412" s="141"/>
      <c r="WFR412" s="141"/>
      <c r="WFS412" s="141"/>
      <c r="WFT412" s="141"/>
      <c r="WFU412" s="141"/>
      <c r="WFV412" s="141"/>
      <c r="WFW412" s="141"/>
      <c r="WFX412" s="141"/>
      <c r="WFY412" s="141"/>
      <c r="WFZ412" s="141"/>
      <c r="WGA412" s="141"/>
      <c r="WGB412" s="141"/>
      <c r="WGC412" s="141"/>
      <c r="WGD412" s="141"/>
      <c r="WGE412" s="141"/>
      <c r="WGF412" s="141"/>
      <c r="WGG412" s="141"/>
      <c r="WGH412" s="141"/>
      <c r="WGI412" s="141"/>
      <c r="WGJ412" s="141"/>
      <c r="WGK412" s="141"/>
      <c r="WGL412" s="141"/>
      <c r="WGM412" s="141"/>
      <c r="WGN412" s="141"/>
      <c r="WGO412" s="141"/>
      <c r="WGP412" s="141"/>
      <c r="WGQ412" s="141"/>
      <c r="WGR412" s="141"/>
      <c r="WGS412" s="141"/>
      <c r="WGT412" s="141"/>
      <c r="WGU412" s="141"/>
      <c r="WGV412" s="141"/>
      <c r="WGW412" s="141"/>
      <c r="WGX412" s="141"/>
      <c r="WGY412" s="141"/>
      <c r="WGZ412" s="141"/>
      <c r="WHA412" s="141"/>
      <c r="WHB412" s="141"/>
      <c r="WHC412" s="141"/>
      <c r="WHD412" s="141"/>
      <c r="WHE412" s="141"/>
      <c r="WHF412" s="141"/>
      <c r="WHG412" s="141"/>
      <c r="WHH412" s="141"/>
      <c r="WHI412" s="141"/>
      <c r="WHJ412" s="141"/>
      <c r="WHK412" s="141"/>
      <c r="WHL412" s="141"/>
      <c r="WHM412" s="141"/>
      <c r="WHN412" s="141"/>
      <c r="WHO412" s="141"/>
      <c r="WHP412" s="141"/>
      <c r="WHQ412" s="141"/>
      <c r="WHR412" s="141"/>
      <c r="WHS412" s="141"/>
      <c r="WHT412" s="141"/>
      <c r="WHU412" s="141"/>
      <c r="WHV412" s="141"/>
      <c r="WHW412" s="141"/>
      <c r="WHX412" s="141"/>
      <c r="WHY412" s="141"/>
      <c r="WHZ412" s="141"/>
      <c r="WIA412" s="141"/>
      <c r="WIB412" s="141"/>
      <c r="WIC412" s="141"/>
      <c r="WID412" s="141"/>
      <c r="WIE412" s="141"/>
      <c r="WIF412" s="141"/>
      <c r="WIG412" s="141"/>
      <c r="WIH412" s="141"/>
      <c r="WII412" s="141"/>
      <c r="WIJ412" s="141"/>
      <c r="WIK412" s="141"/>
      <c r="WIL412" s="141"/>
      <c r="WIM412" s="141"/>
      <c r="WIN412" s="141"/>
      <c r="WIO412" s="141"/>
      <c r="WIP412" s="141"/>
      <c r="WIQ412" s="141"/>
      <c r="WIR412" s="141"/>
      <c r="WIS412" s="141"/>
      <c r="WIT412" s="141"/>
      <c r="WIU412" s="141"/>
      <c r="WIV412" s="141"/>
      <c r="WIW412" s="141"/>
      <c r="WIX412" s="141"/>
      <c r="WIY412" s="141"/>
      <c r="WIZ412" s="141"/>
      <c r="WJA412" s="141"/>
      <c r="WJB412" s="141"/>
      <c r="WJC412" s="141"/>
      <c r="WJD412" s="141"/>
      <c r="WJE412" s="141"/>
      <c r="WJF412" s="141"/>
      <c r="WJG412" s="141"/>
      <c r="WJH412" s="141"/>
      <c r="WJI412" s="141"/>
      <c r="WJJ412" s="141"/>
      <c r="WJK412" s="141"/>
      <c r="WJL412" s="141"/>
      <c r="WJM412" s="141"/>
      <c r="WJN412" s="141"/>
      <c r="WJO412" s="141"/>
      <c r="WJP412" s="141"/>
      <c r="WJQ412" s="141"/>
      <c r="WJR412" s="141"/>
      <c r="WJS412" s="141"/>
      <c r="WJT412" s="141"/>
      <c r="WJU412" s="141"/>
      <c r="WJV412" s="141"/>
      <c r="WJW412" s="141"/>
      <c r="WJX412" s="141"/>
      <c r="WJY412" s="141"/>
      <c r="WJZ412" s="141"/>
      <c r="WKA412" s="141"/>
      <c r="WKB412" s="141"/>
      <c r="WKC412" s="141"/>
      <c r="WKD412" s="141"/>
      <c r="WKE412" s="141"/>
      <c r="WKF412" s="141"/>
      <c r="WKG412" s="141"/>
      <c r="WKH412" s="141"/>
      <c r="WKI412" s="141"/>
      <c r="WKJ412" s="141"/>
      <c r="WKK412" s="141"/>
      <c r="WKL412" s="141"/>
      <c r="WKM412" s="141"/>
      <c r="WKN412" s="141"/>
      <c r="WKO412" s="141"/>
      <c r="WKP412" s="141"/>
      <c r="WKQ412" s="141"/>
      <c r="WKR412" s="141"/>
      <c r="WKS412" s="141"/>
      <c r="WKT412" s="141"/>
      <c r="WKU412" s="141"/>
      <c r="WKV412" s="141"/>
      <c r="WKW412" s="141"/>
      <c r="WKX412" s="141"/>
      <c r="WKY412" s="141"/>
      <c r="WKZ412" s="141"/>
      <c r="WLA412" s="141"/>
      <c r="WLB412" s="141"/>
      <c r="WLC412" s="141"/>
      <c r="WLD412" s="141"/>
      <c r="WLE412" s="141"/>
      <c r="WLF412" s="141"/>
      <c r="WLG412" s="141"/>
      <c r="WLH412" s="141"/>
      <c r="WLI412" s="141"/>
      <c r="WLJ412" s="141"/>
      <c r="WLK412" s="141"/>
      <c r="WLL412" s="141"/>
      <c r="WLM412" s="141"/>
      <c r="WLN412" s="141"/>
      <c r="WLO412" s="141"/>
      <c r="WLP412" s="141"/>
      <c r="WLQ412" s="141"/>
      <c r="WLR412" s="141"/>
      <c r="WLS412" s="141"/>
      <c r="WLT412" s="141"/>
      <c r="WLU412" s="141"/>
      <c r="WLV412" s="141"/>
      <c r="WLW412" s="141"/>
      <c r="WLX412" s="141"/>
      <c r="WLY412" s="141"/>
      <c r="WLZ412" s="141"/>
      <c r="WMA412" s="141"/>
      <c r="WMB412" s="141"/>
      <c r="WMC412" s="141"/>
      <c r="WMD412" s="141"/>
      <c r="WME412" s="141"/>
      <c r="WMF412" s="141"/>
      <c r="WMG412" s="141"/>
      <c r="WMH412" s="141"/>
      <c r="WMI412" s="141"/>
      <c r="WMJ412" s="141"/>
      <c r="WMK412" s="141"/>
      <c r="WML412" s="141"/>
      <c r="WMM412" s="141"/>
      <c r="WMN412" s="141"/>
      <c r="WMO412" s="141"/>
      <c r="WMP412" s="141"/>
      <c r="WMQ412" s="141"/>
      <c r="WMR412" s="141"/>
      <c r="WMS412" s="141"/>
      <c r="WMT412" s="141"/>
      <c r="WMU412" s="141"/>
      <c r="WMV412" s="141"/>
      <c r="WMW412" s="141"/>
      <c r="WMX412" s="141"/>
      <c r="WMY412" s="141"/>
      <c r="WMZ412" s="141"/>
      <c r="WNA412" s="141"/>
      <c r="WNB412" s="141"/>
      <c r="WNC412" s="141"/>
      <c r="WND412" s="141"/>
      <c r="WNE412" s="141"/>
      <c r="WNF412" s="141"/>
      <c r="WNG412" s="141"/>
      <c r="WNH412" s="141"/>
      <c r="WNI412" s="141"/>
      <c r="WNJ412" s="141"/>
      <c r="WNK412" s="141"/>
      <c r="WNL412" s="141"/>
      <c r="WNM412" s="141"/>
      <c r="WNN412" s="141"/>
      <c r="WNO412" s="141"/>
      <c r="WNP412" s="141"/>
      <c r="WNQ412" s="141"/>
      <c r="WNR412" s="141"/>
      <c r="WNS412" s="141"/>
      <c r="WNT412" s="141"/>
      <c r="WNU412" s="141"/>
      <c r="WNV412" s="141"/>
      <c r="WNW412" s="141"/>
      <c r="WNX412" s="141"/>
      <c r="WNY412" s="141"/>
      <c r="WNZ412" s="141"/>
      <c r="WOA412" s="141"/>
      <c r="WOB412" s="141"/>
      <c r="WOC412" s="141"/>
      <c r="WOD412" s="141"/>
      <c r="WOE412" s="141"/>
      <c r="WOF412" s="141"/>
      <c r="WOG412" s="141"/>
      <c r="WOH412" s="141"/>
      <c r="WOI412" s="141"/>
      <c r="WOJ412" s="141"/>
      <c r="WOK412" s="141"/>
      <c r="WOL412" s="141"/>
      <c r="WOM412" s="141"/>
      <c r="WON412" s="141"/>
      <c r="WOO412" s="141"/>
      <c r="WOP412" s="141"/>
      <c r="WOQ412" s="141"/>
      <c r="WOR412" s="141"/>
      <c r="WOS412" s="141"/>
      <c r="WOT412" s="141"/>
      <c r="WOU412" s="141"/>
      <c r="WOV412" s="141"/>
      <c r="WOW412" s="141"/>
      <c r="WOX412" s="141"/>
      <c r="WOY412" s="141"/>
      <c r="WOZ412" s="141"/>
      <c r="WPA412" s="141"/>
      <c r="WPB412" s="141"/>
      <c r="WPC412" s="141"/>
      <c r="WPD412" s="141"/>
      <c r="WPE412" s="141"/>
      <c r="WPF412" s="141"/>
      <c r="WPG412" s="141"/>
      <c r="WPH412" s="141"/>
      <c r="WPI412" s="141"/>
      <c r="WPJ412" s="141"/>
      <c r="WPK412" s="141"/>
      <c r="WPL412" s="141"/>
      <c r="WPM412" s="141"/>
      <c r="WPN412" s="141"/>
      <c r="WPO412" s="141"/>
      <c r="WPP412" s="141"/>
      <c r="WPQ412" s="141"/>
      <c r="WPR412" s="141"/>
      <c r="WPS412" s="141"/>
      <c r="WPT412" s="141"/>
      <c r="WPU412" s="141"/>
      <c r="WPV412" s="141"/>
      <c r="WPW412" s="141"/>
      <c r="WPX412" s="141"/>
      <c r="WPY412" s="141"/>
      <c r="WPZ412" s="141"/>
      <c r="WQA412" s="141"/>
      <c r="WQB412" s="141"/>
      <c r="WQC412" s="141"/>
      <c r="WQD412" s="141"/>
      <c r="WQE412" s="141"/>
      <c r="WQF412" s="141"/>
      <c r="WQG412" s="141"/>
      <c r="WQH412" s="141"/>
      <c r="WQI412" s="141"/>
      <c r="WQJ412" s="141"/>
      <c r="WQK412" s="141"/>
      <c r="WQL412" s="141"/>
      <c r="WQM412" s="141"/>
      <c r="WQN412" s="141"/>
      <c r="WQO412" s="141"/>
      <c r="WQP412" s="141"/>
      <c r="WQQ412" s="141"/>
      <c r="WQR412" s="141"/>
      <c r="WQS412" s="141"/>
      <c r="WQT412" s="141"/>
      <c r="WQU412" s="141"/>
      <c r="WQV412" s="141"/>
      <c r="WQW412" s="141"/>
      <c r="WQX412" s="141"/>
      <c r="WQY412" s="141"/>
      <c r="WQZ412" s="141"/>
      <c r="WRA412" s="141"/>
      <c r="WRB412" s="141"/>
      <c r="WRC412" s="141"/>
      <c r="WRD412" s="141"/>
      <c r="WRE412" s="141"/>
      <c r="WRF412" s="141"/>
      <c r="WRG412" s="141"/>
      <c r="WRH412" s="141"/>
      <c r="WRI412" s="141"/>
      <c r="WRJ412" s="141"/>
      <c r="WRK412" s="141"/>
      <c r="WRL412" s="141"/>
      <c r="WRM412" s="141"/>
      <c r="WRN412" s="141"/>
      <c r="WRO412" s="141"/>
      <c r="WRP412" s="141"/>
      <c r="WRQ412" s="141"/>
      <c r="WRR412" s="141"/>
      <c r="WRS412" s="141"/>
      <c r="WRT412" s="141"/>
      <c r="WRU412" s="141"/>
      <c r="WRV412" s="141"/>
      <c r="WRW412" s="141"/>
      <c r="WRX412" s="141"/>
      <c r="WRY412" s="141"/>
      <c r="WRZ412" s="141"/>
      <c r="WSA412" s="141"/>
      <c r="WSB412" s="141"/>
      <c r="WSC412" s="141"/>
      <c r="WSD412" s="141"/>
      <c r="WSE412" s="141"/>
      <c r="WSF412" s="141"/>
      <c r="WSG412" s="141"/>
      <c r="WSH412" s="141"/>
      <c r="WSI412" s="141"/>
      <c r="WSJ412" s="141"/>
      <c r="WSK412" s="141"/>
      <c r="WSL412" s="141"/>
      <c r="WSM412" s="141"/>
      <c r="WSN412" s="141"/>
      <c r="WSO412" s="141"/>
      <c r="WSP412" s="141"/>
      <c r="WSQ412" s="141"/>
      <c r="WSR412" s="141"/>
      <c r="WSS412" s="141"/>
      <c r="WST412" s="141"/>
      <c r="WSU412" s="141"/>
      <c r="WSV412" s="141"/>
      <c r="WSW412" s="141"/>
      <c r="WSX412" s="141"/>
      <c r="WSY412" s="141"/>
      <c r="WSZ412" s="141"/>
      <c r="WTA412" s="141"/>
      <c r="WTB412" s="141"/>
      <c r="WTC412" s="141"/>
      <c r="WTD412" s="141"/>
      <c r="WTE412" s="141"/>
      <c r="WTF412" s="141"/>
      <c r="WTG412" s="141"/>
      <c r="WTH412" s="141"/>
      <c r="WTI412" s="141"/>
      <c r="WTJ412" s="141"/>
      <c r="WTK412" s="141"/>
      <c r="WTL412" s="141"/>
      <c r="WTM412" s="141"/>
      <c r="WTN412" s="141"/>
      <c r="WTO412" s="141"/>
      <c r="WTP412" s="141"/>
      <c r="WTQ412" s="141"/>
      <c r="WTR412" s="141"/>
      <c r="WTS412" s="141"/>
      <c r="WTT412" s="141"/>
      <c r="WTU412" s="141"/>
      <c r="WTV412" s="141"/>
      <c r="WTW412" s="141"/>
      <c r="WTX412" s="141"/>
      <c r="WTY412" s="141"/>
      <c r="WTZ412" s="141"/>
      <c r="WUA412" s="141"/>
      <c r="WUB412" s="141"/>
      <c r="WUC412" s="141"/>
      <c r="WUD412" s="141"/>
      <c r="WUE412" s="141"/>
      <c r="WUF412" s="141"/>
      <c r="WUG412" s="141"/>
      <c r="WUH412" s="141"/>
      <c r="WUI412" s="141"/>
      <c r="WUJ412" s="141"/>
      <c r="WUK412" s="141"/>
      <c r="WUL412" s="141"/>
      <c r="WUM412" s="141"/>
      <c r="WUN412" s="141"/>
      <c r="WUO412" s="141"/>
      <c r="WUP412" s="141"/>
      <c r="WUQ412" s="141"/>
      <c r="WUR412" s="141"/>
      <c r="WUS412" s="141"/>
      <c r="WUT412" s="141"/>
      <c r="WUU412" s="141"/>
      <c r="WUV412" s="141"/>
      <c r="WUW412" s="141"/>
      <c r="WUX412" s="141"/>
      <c r="WUY412" s="141"/>
      <c r="WUZ412" s="141"/>
      <c r="WVA412" s="141"/>
      <c r="WVB412" s="141"/>
      <c r="WVC412" s="141"/>
      <c r="WVD412" s="141"/>
      <c r="WVE412" s="141"/>
      <c r="WVF412" s="141"/>
      <c r="WVG412" s="141"/>
      <c r="WVH412" s="141"/>
      <c r="WVI412" s="141"/>
      <c r="WVJ412" s="141"/>
      <c r="WVK412" s="141"/>
      <c r="WVL412" s="141"/>
      <c r="WVM412" s="141"/>
      <c r="WVN412" s="141"/>
      <c r="WVO412" s="141"/>
      <c r="WVP412" s="141"/>
      <c r="WVQ412" s="141"/>
      <c r="WVR412" s="141"/>
      <c r="WVS412" s="141"/>
      <c r="WVT412" s="141"/>
      <c r="WVU412" s="141"/>
      <c r="WVV412" s="141"/>
      <c r="WVW412" s="141"/>
      <c r="WVX412" s="141"/>
      <c r="WVY412" s="141"/>
      <c r="WVZ412" s="141"/>
      <c r="WWA412" s="141"/>
      <c r="WWB412" s="141"/>
      <c r="WWC412" s="141"/>
      <c r="WWD412" s="141"/>
      <c r="WWE412" s="141"/>
      <c r="WWF412" s="141"/>
      <c r="WWG412" s="141"/>
      <c r="WWH412" s="141"/>
      <c r="WWI412" s="141"/>
      <c r="WWJ412" s="141"/>
      <c r="WWK412" s="141"/>
      <c r="WWL412" s="141"/>
      <c r="WWM412" s="141"/>
      <c r="WWN412" s="141"/>
      <c r="WWO412" s="141"/>
      <c r="WWP412" s="141"/>
      <c r="WWQ412" s="141"/>
      <c r="WWR412" s="141"/>
      <c r="WWS412" s="141"/>
      <c r="WWT412" s="141"/>
      <c r="WWU412" s="141"/>
      <c r="WWV412" s="141"/>
      <c r="WWW412" s="141"/>
      <c r="WWX412" s="141"/>
      <c r="WWY412" s="141"/>
      <c r="WWZ412" s="141"/>
      <c r="WXA412" s="141"/>
      <c r="WXB412" s="141"/>
      <c r="WXC412" s="141"/>
      <c r="WXD412" s="141"/>
      <c r="WXE412" s="141"/>
      <c r="WXF412" s="141"/>
      <c r="WXG412" s="141"/>
      <c r="WXH412" s="141"/>
      <c r="WXI412" s="141"/>
      <c r="WXJ412" s="141"/>
      <c r="WXK412" s="141"/>
      <c r="WXL412" s="141"/>
      <c r="WXM412" s="141"/>
      <c r="WXN412" s="141"/>
      <c r="WXO412" s="141"/>
      <c r="WXP412" s="141"/>
      <c r="WXQ412" s="141"/>
      <c r="WXR412" s="141"/>
      <c r="WXS412" s="141"/>
      <c r="WXT412" s="141"/>
      <c r="WXU412" s="141"/>
      <c r="WXV412" s="141"/>
      <c r="WXW412" s="141"/>
      <c r="WXX412" s="141"/>
      <c r="WXY412" s="141"/>
      <c r="WXZ412" s="141"/>
      <c r="WYA412" s="141"/>
      <c r="WYB412" s="141"/>
      <c r="WYC412" s="141"/>
      <c r="WYD412" s="141"/>
      <c r="WYE412" s="141"/>
      <c r="WYF412" s="141"/>
      <c r="WYG412" s="141"/>
      <c r="WYH412" s="141"/>
      <c r="WYI412" s="141"/>
      <c r="WYJ412" s="141"/>
      <c r="WYK412" s="141"/>
      <c r="WYL412" s="141"/>
      <c r="WYM412" s="141"/>
      <c r="WYN412" s="141"/>
      <c r="WYO412" s="141"/>
      <c r="WYP412" s="141"/>
      <c r="WYQ412" s="141"/>
      <c r="WYR412" s="141"/>
      <c r="WYS412" s="141"/>
      <c r="WYT412" s="141"/>
      <c r="WYU412" s="141"/>
      <c r="WYV412" s="141"/>
      <c r="WYW412" s="141"/>
      <c r="WYX412" s="141"/>
      <c r="WYY412" s="141"/>
      <c r="WYZ412" s="141"/>
      <c r="WZA412" s="141"/>
      <c r="WZB412" s="141"/>
      <c r="WZC412" s="141"/>
      <c r="WZD412" s="141"/>
      <c r="WZE412" s="141"/>
      <c r="WZF412" s="141"/>
      <c r="WZG412" s="141"/>
      <c r="WZH412" s="141"/>
      <c r="WZI412" s="141"/>
      <c r="WZJ412" s="141"/>
      <c r="WZK412" s="141"/>
      <c r="WZL412" s="141"/>
      <c r="WZM412" s="141"/>
      <c r="WZN412" s="141"/>
      <c r="WZO412" s="141"/>
      <c r="WZP412" s="141"/>
      <c r="WZQ412" s="141"/>
      <c r="WZR412" s="141"/>
      <c r="WZS412" s="141"/>
      <c r="WZT412" s="141"/>
      <c r="WZU412" s="141"/>
      <c r="WZV412" s="141"/>
      <c r="WZW412" s="141"/>
      <c r="WZX412" s="141"/>
      <c r="WZY412" s="141"/>
      <c r="WZZ412" s="141"/>
      <c r="XAA412" s="141"/>
      <c r="XAB412" s="141"/>
      <c r="XAC412" s="141"/>
      <c r="XAD412" s="141"/>
      <c r="XAE412" s="141"/>
      <c r="XAF412" s="141"/>
      <c r="XAG412" s="141"/>
      <c r="XAH412" s="141"/>
      <c r="XAI412" s="141"/>
      <c r="XAJ412" s="141"/>
      <c r="XAK412" s="141"/>
      <c r="XAL412" s="141"/>
      <c r="XAM412" s="141"/>
      <c r="XAN412" s="141"/>
      <c r="XAO412" s="141"/>
      <c r="XAP412" s="141"/>
      <c r="XAQ412" s="141"/>
      <c r="XAR412" s="141"/>
      <c r="XAS412" s="141"/>
      <c r="XAT412" s="141"/>
      <c r="XAU412" s="141"/>
      <c r="XAV412" s="141"/>
      <c r="XAW412" s="141"/>
      <c r="XAX412" s="141"/>
      <c r="XAY412" s="141"/>
      <c r="XAZ412" s="141"/>
      <c r="XBA412" s="141"/>
      <c r="XBB412" s="141"/>
      <c r="XBC412" s="141"/>
      <c r="XBD412" s="141"/>
      <c r="XBE412" s="141"/>
      <c r="XBF412" s="141"/>
      <c r="XBG412" s="141"/>
      <c r="XBH412" s="141"/>
      <c r="XBI412" s="141"/>
      <c r="XBJ412" s="141"/>
      <c r="XBK412" s="141"/>
      <c r="XBL412" s="141"/>
      <c r="XBM412" s="141"/>
      <c r="XBN412" s="141"/>
      <c r="XBO412" s="141"/>
      <c r="XBP412" s="141"/>
      <c r="XBQ412" s="141"/>
      <c r="XBR412" s="141"/>
      <c r="XBS412" s="141"/>
      <c r="XBT412" s="141"/>
      <c r="XBU412" s="141"/>
      <c r="XBV412" s="141"/>
      <c r="XBW412" s="141"/>
      <c r="XBX412" s="141"/>
      <c r="XBY412" s="141"/>
      <c r="XBZ412" s="141"/>
      <c r="XCA412" s="141"/>
      <c r="XCB412" s="141"/>
      <c r="XCC412" s="141"/>
      <c r="XCD412" s="141"/>
      <c r="XCE412" s="141"/>
      <c r="XCF412" s="141"/>
      <c r="XCG412" s="141"/>
      <c r="XCH412" s="141"/>
      <c r="XCI412" s="141"/>
      <c r="XCJ412" s="141"/>
      <c r="XCK412" s="141"/>
      <c r="XCL412" s="141"/>
      <c r="XCM412" s="141"/>
      <c r="XCN412" s="141"/>
      <c r="XCO412" s="141"/>
      <c r="XCP412" s="141"/>
      <c r="XCQ412" s="141"/>
      <c r="XCR412" s="141"/>
      <c r="XCS412" s="141"/>
      <c r="XCT412" s="141"/>
      <c r="XCU412" s="141"/>
      <c r="XCV412" s="141"/>
      <c r="XCW412" s="141"/>
      <c r="XCX412" s="141"/>
      <c r="XCY412" s="141"/>
      <c r="XCZ412" s="141"/>
      <c r="XDA412" s="141"/>
      <c r="XDB412" s="141"/>
      <c r="XDC412" s="141"/>
      <c r="XDD412" s="141"/>
      <c r="XDE412" s="141"/>
      <c r="XDF412" s="141"/>
      <c r="XDG412" s="141"/>
      <c r="XDH412" s="141"/>
      <c r="XDI412" s="141"/>
      <c r="XDJ412" s="141"/>
      <c r="XDK412" s="141"/>
      <c r="XDL412" s="141"/>
      <c r="XDM412" s="141"/>
      <c r="XDN412" s="141"/>
      <c r="XDO412" s="141"/>
      <c r="XDP412" s="141"/>
      <c r="XDQ412" s="141"/>
      <c r="XDR412" s="141"/>
      <c r="XDS412" s="141"/>
      <c r="XDT412" s="141"/>
      <c r="XDU412" s="141"/>
      <c r="XDV412" s="141"/>
      <c r="XDW412" s="141"/>
      <c r="XDX412" s="141"/>
      <c r="XDY412" s="141"/>
      <c r="XDZ412" s="141"/>
      <c r="XEA412" s="141"/>
      <c r="XEB412" s="141"/>
      <c r="XEC412" s="141"/>
      <c r="XED412" s="141"/>
      <c r="XEE412" s="141"/>
      <c r="XEF412" s="141"/>
      <c r="XEG412" s="141"/>
      <c r="XEH412" s="141"/>
      <c r="XEI412" s="141"/>
      <c r="XEJ412" s="141"/>
      <c r="XEK412" s="141"/>
      <c r="XEL412" s="141"/>
      <c r="XEM412" s="141"/>
      <c r="XEN412" s="141"/>
      <c r="XEO412" s="141"/>
      <c r="XEP412" s="141"/>
      <c r="XEQ412" s="141"/>
      <c r="XER412" s="141"/>
      <c r="XES412" s="141"/>
      <c r="XET412" s="141"/>
      <c r="XEU412" s="141"/>
      <c r="XEV412" s="141"/>
      <c r="XEW412" s="141"/>
      <c r="XEX412" s="141"/>
      <c r="XEY412" s="141"/>
      <c r="XEZ412" s="141"/>
      <c r="XFA412" s="141"/>
      <c r="XFB412" s="141"/>
      <c r="XFC412" s="141"/>
    </row>
  </sheetData>
  <autoFilter ref="Q1:S411">
    <filterColumn colId="1"/>
  </autoFilter>
  <mergeCells count="24">
    <mergeCell ref="M40:M41"/>
    <mergeCell ref="N40:N41"/>
    <mergeCell ref="O40:O41"/>
    <mergeCell ref="A40:A41"/>
    <mergeCell ref="B40:B41"/>
    <mergeCell ref="C40:C41"/>
    <mergeCell ref="J40:J41"/>
    <mergeCell ref="L40:L41"/>
    <mergeCell ref="M53:M54"/>
    <mergeCell ref="N53:N54"/>
    <mergeCell ref="O53:O54"/>
    <mergeCell ref="A37:A38"/>
    <mergeCell ref="B37:B38"/>
    <mergeCell ref="C37:C38"/>
    <mergeCell ref="J37:J38"/>
    <mergeCell ref="L37:L38"/>
    <mergeCell ref="M37:M38"/>
    <mergeCell ref="N37:N38"/>
    <mergeCell ref="O37:O38"/>
    <mergeCell ref="A53:A54"/>
    <mergeCell ref="B53:B54"/>
    <mergeCell ref="C53:C54"/>
    <mergeCell ref="J53:J54"/>
    <mergeCell ref="L53:L54"/>
  </mergeCells>
  <hyperlinks>
    <hyperlink ref="M5" location="Main!A1" display="Back To Main Page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N1862"/>
  <sheetViews>
    <sheetView workbookViewId="0">
      <selection sqref="A1:M1630"/>
    </sheetView>
  </sheetViews>
  <sheetFormatPr defaultRowHeight="12.75"/>
  <cols>
    <col min="1" max="1" width="15" style="283" bestFit="1" customWidth="1"/>
    <col min="2" max="9" width="9.140625" style="283"/>
    <col min="10" max="10" width="14" style="283" bestFit="1" customWidth="1"/>
    <col min="11" max="11" width="11.7109375" style="283" bestFit="1" customWidth="1"/>
    <col min="12" max="16384" width="9.140625" style="283"/>
  </cols>
  <sheetData>
    <row r="1" spans="1:14">
      <c r="A1" s="113" t="s">
        <v>2134</v>
      </c>
      <c r="B1" s="113" t="s">
        <v>2135</v>
      </c>
      <c r="C1" s="113" t="s">
        <v>2136</v>
      </c>
      <c r="D1" s="113" t="s">
        <v>26</v>
      </c>
      <c r="E1" s="113" t="s">
        <v>27</v>
      </c>
      <c r="F1" s="113" t="s">
        <v>2137</v>
      </c>
      <c r="G1" s="113" t="s">
        <v>2138</v>
      </c>
      <c r="H1" s="113" t="s">
        <v>2139</v>
      </c>
      <c r="I1" s="113" t="s">
        <v>2140</v>
      </c>
      <c r="J1" s="113" t="s">
        <v>2141</v>
      </c>
      <c r="K1" s="113" t="s">
        <v>2142</v>
      </c>
      <c r="L1" s="113" t="s">
        <v>2143</v>
      </c>
      <c r="M1" s="113" t="s">
        <v>2144</v>
      </c>
      <c r="N1" s="113" t="s">
        <v>2144</v>
      </c>
    </row>
    <row r="2" spans="1:14">
      <c r="A2" s="113" t="s">
        <v>382</v>
      </c>
      <c r="B2" s="113" t="s">
        <v>383</v>
      </c>
      <c r="C2" s="113">
        <v>41.4</v>
      </c>
      <c r="D2" s="113">
        <v>41.4</v>
      </c>
      <c r="E2" s="113">
        <v>39</v>
      </c>
      <c r="F2" s="113">
        <v>39.450000000000003</v>
      </c>
      <c r="G2" s="113">
        <v>39.5</v>
      </c>
      <c r="H2" s="113">
        <v>40.549999999999997</v>
      </c>
      <c r="I2" s="113">
        <v>20465</v>
      </c>
      <c r="J2" s="113">
        <v>823732.65</v>
      </c>
      <c r="K2" s="115">
        <v>43531</v>
      </c>
      <c r="L2" s="113">
        <v>350</v>
      </c>
      <c r="M2" s="113" t="s">
        <v>384</v>
      </c>
      <c r="N2" s="351"/>
    </row>
    <row r="3" spans="1:14">
      <c r="A3" s="113" t="s">
        <v>3342</v>
      </c>
      <c r="B3" s="113" t="s">
        <v>383</v>
      </c>
      <c r="C3" s="113">
        <v>18.45</v>
      </c>
      <c r="D3" s="113">
        <v>18.8</v>
      </c>
      <c r="E3" s="113">
        <v>18.149999999999999</v>
      </c>
      <c r="F3" s="113">
        <v>18.5</v>
      </c>
      <c r="G3" s="113">
        <v>18.5</v>
      </c>
      <c r="H3" s="113">
        <v>18.45</v>
      </c>
      <c r="I3" s="113">
        <v>879</v>
      </c>
      <c r="J3" s="113">
        <v>16358.45</v>
      </c>
      <c r="K3" s="115">
        <v>43531</v>
      </c>
      <c r="L3" s="113">
        <v>17</v>
      </c>
      <c r="M3" s="113" t="s">
        <v>3343</v>
      </c>
      <c r="N3" s="351"/>
    </row>
    <row r="4" spans="1:14">
      <c r="A4" s="113" t="s">
        <v>385</v>
      </c>
      <c r="B4" s="113" t="s">
        <v>383</v>
      </c>
      <c r="C4" s="113">
        <v>3.75</v>
      </c>
      <c r="D4" s="113">
        <v>3.85</v>
      </c>
      <c r="E4" s="113">
        <v>3.65</v>
      </c>
      <c r="F4" s="113">
        <v>3.65</v>
      </c>
      <c r="G4" s="113">
        <v>3.7</v>
      </c>
      <c r="H4" s="113">
        <v>3.8</v>
      </c>
      <c r="I4" s="113">
        <v>2861941</v>
      </c>
      <c r="J4" s="113">
        <v>10673046.800000001</v>
      </c>
      <c r="K4" s="115">
        <v>43531</v>
      </c>
      <c r="L4" s="113">
        <v>909</v>
      </c>
      <c r="M4" s="113" t="s">
        <v>386</v>
      </c>
      <c r="N4" s="351"/>
    </row>
    <row r="5" spans="1:14">
      <c r="A5" s="113" t="s">
        <v>387</v>
      </c>
      <c r="B5" s="113" t="s">
        <v>383</v>
      </c>
      <c r="C5" s="113">
        <v>23270</v>
      </c>
      <c r="D5" s="113">
        <v>24199.1</v>
      </c>
      <c r="E5" s="113">
        <v>23016.7</v>
      </c>
      <c r="F5" s="113">
        <v>23834.5</v>
      </c>
      <c r="G5" s="113">
        <v>23800</v>
      </c>
      <c r="H5" s="113">
        <v>23252.1</v>
      </c>
      <c r="I5" s="113">
        <v>5869</v>
      </c>
      <c r="J5" s="113">
        <v>139849795.25</v>
      </c>
      <c r="K5" s="115">
        <v>43531</v>
      </c>
      <c r="L5" s="113">
        <v>3117</v>
      </c>
      <c r="M5" s="113" t="s">
        <v>388</v>
      </c>
      <c r="N5" s="351"/>
    </row>
    <row r="6" spans="1:14">
      <c r="A6" s="113" t="s">
        <v>3328</v>
      </c>
      <c r="B6" s="113" t="s">
        <v>383</v>
      </c>
      <c r="C6" s="113">
        <v>11.2</v>
      </c>
      <c r="D6" s="113">
        <v>11.2</v>
      </c>
      <c r="E6" s="113">
        <v>10.6</v>
      </c>
      <c r="F6" s="113">
        <v>10.6</v>
      </c>
      <c r="G6" s="113">
        <v>10.6</v>
      </c>
      <c r="H6" s="113">
        <v>10.7</v>
      </c>
      <c r="I6" s="113">
        <v>30</v>
      </c>
      <c r="J6" s="113">
        <v>326.2</v>
      </c>
      <c r="K6" s="115">
        <v>43531</v>
      </c>
      <c r="L6" s="113">
        <v>4</v>
      </c>
      <c r="M6" s="113" t="s">
        <v>3329</v>
      </c>
      <c r="N6" s="351"/>
    </row>
    <row r="7" spans="1:14">
      <c r="A7" s="113" t="s">
        <v>2568</v>
      </c>
      <c r="B7" s="113" t="s">
        <v>383</v>
      </c>
      <c r="C7" s="113">
        <v>230.15</v>
      </c>
      <c r="D7" s="113">
        <v>237</v>
      </c>
      <c r="E7" s="113">
        <v>226</v>
      </c>
      <c r="F7" s="113">
        <v>227.1</v>
      </c>
      <c r="G7" s="113">
        <v>226.5</v>
      </c>
      <c r="H7" s="113">
        <v>229.2</v>
      </c>
      <c r="I7" s="113">
        <v>6648</v>
      </c>
      <c r="J7" s="113">
        <v>1525494.2</v>
      </c>
      <c r="K7" s="115">
        <v>43531</v>
      </c>
      <c r="L7" s="113">
        <v>242</v>
      </c>
      <c r="M7" s="113" t="s">
        <v>2569</v>
      </c>
      <c r="N7" s="351"/>
    </row>
    <row r="8" spans="1:14">
      <c r="A8" s="113" t="s">
        <v>1988</v>
      </c>
      <c r="B8" s="113" t="s">
        <v>383</v>
      </c>
      <c r="C8" s="113">
        <v>85.4</v>
      </c>
      <c r="D8" s="113">
        <v>85.9</v>
      </c>
      <c r="E8" s="113">
        <v>82.65</v>
      </c>
      <c r="F8" s="113">
        <v>83.05</v>
      </c>
      <c r="G8" s="113">
        <v>82.75</v>
      </c>
      <c r="H8" s="113">
        <v>85.25</v>
      </c>
      <c r="I8" s="113">
        <v>190022</v>
      </c>
      <c r="J8" s="113">
        <v>15958418.9</v>
      </c>
      <c r="K8" s="115">
        <v>43531</v>
      </c>
      <c r="L8" s="113">
        <v>3279</v>
      </c>
      <c r="M8" s="113" t="s">
        <v>745</v>
      </c>
      <c r="N8" s="351"/>
    </row>
    <row r="9" spans="1:14">
      <c r="A9" s="113" t="s">
        <v>389</v>
      </c>
      <c r="B9" s="113" t="s">
        <v>383</v>
      </c>
      <c r="C9" s="113">
        <v>110</v>
      </c>
      <c r="D9" s="113">
        <v>111.25</v>
      </c>
      <c r="E9" s="113">
        <v>107.5</v>
      </c>
      <c r="F9" s="113">
        <v>108.05</v>
      </c>
      <c r="G9" s="113">
        <v>107.75</v>
      </c>
      <c r="H9" s="113">
        <v>110</v>
      </c>
      <c r="I9" s="113">
        <v>131671</v>
      </c>
      <c r="J9" s="113">
        <v>14293724.550000001</v>
      </c>
      <c r="K9" s="115">
        <v>43531</v>
      </c>
      <c r="L9" s="113">
        <v>2035</v>
      </c>
      <c r="M9" s="113" t="s">
        <v>1911</v>
      </c>
      <c r="N9" s="351"/>
    </row>
    <row r="10" spans="1:14">
      <c r="A10" s="113" t="s">
        <v>2856</v>
      </c>
      <c r="B10" s="113" t="s">
        <v>3180</v>
      </c>
      <c r="C10" s="113">
        <v>19.2</v>
      </c>
      <c r="D10" s="113">
        <v>19.2</v>
      </c>
      <c r="E10" s="113">
        <v>18.25</v>
      </c>
      <c r="F10" s="113">
        <v>18.25</v>
      </c>
      <c r="G10" s="113">
        <v>18.350000000000001</v>
      </c>
      <c r="H10" s="113">
        <v>19.2</v>
      </c>
      <c r="I10" s="113">
        <v>594008</v>
      </c>
      <c r="J10" s="113">
        <v>10910729.1</v>
      </c>
      <c r="K10" s="115">
        <v>43531</v>
      </c>
      <c r="L10" s="113">
        <v>680</v>
      </c>
      <c r="M10" s="113" t="s">
        <v>2857</v>
      </c>
      <c r="N10" s="351"/>
    </row>
    <row r="11" spans="1:14">
      <c r="A11" s="113" t="s">
        <v>2858</v>
      </c>
      <c r="B11" s="113" t="s">
        <v>383</v>
      </c>
      <c r="C11" s="113">
        <v>633</v>
      </c>
      <c r="D11" s="113">
        <v>640.5</v>
      </c>
      <c r="E11" s="113">
        <v>624</v>
      </c>
      <c r="F11" s="113">
        <v>634.65</v>
      </c>
      <c r="G11" s="113">
        <v>637.95000000000005</v>
      </c>
      <c r="H11" s="113">
        <v>628.75</v>
      </c>
      <c r="I11" s="113">
        <v>15487</v>
      </c>
      <c r="J11" s="113">
        <v>9794146.8000000007</v>
      </c>
      <c r="K11" s="115">
        <v>43531</v>
      </c>
      <c r="L11" s="113">
        <v>1134</v>
      </c>
      <c r="M11" s="113" t="s">
        <v>2859</v>
      </c>
      <c r="N11" s="351"/>
    </row>
    <row r="12" spans="1:14">
      <c r="A12" s="113" t="s">
        <v>390</v>
      </c>
      <c r="B12" s="113" t="s">
        <v>383</v>
      </c>
      <c r="C12" s="113">
        <v>1526.8</v>
      </c>
      <c r="D12" s="113">
        <v>1545</v>
      </c>
      <c r="E12" s="113">
        <v>1472.65</v>
      </c>
      <c r="F12" s="113">
        <v>1484.05</v>
      </c>
      <c r="G12" s="113">
        <v>1480</v>
      </c>
      <c r="H12" s="113">
        <v>1517.35</v>
      </c>
      <c r="I12" s="113">
        <v>111984</v>
      </c>
      <c r="J12" s="113">
        <v>167723669.80000001</v>
      </c>
      <c r="K12" s="115">
        <v>43531</v>
      </c>
      <c r="L12" s="113">
        <v>9351</v>
      </c>
      <c r="M12" s="113" t="s">
        <v>2781</v>
      </c>
      <c r="N12" s="351"/>
    </row>
    <row r="13" spans="1:14">
      <c r="A13" s="113" t="s">
        <v>2270</v>
      </c>
      <c r="B13" s="113" t="s">
        <v>383</v>
      </c>
      <c r="C13" s="113">
        <v>23.5</v>
      </c>
      <c r="D13" s="113">
        <v>24.15</v>
      </c>
      <c r="E13" s="113">
        <v>23.3</v>
      </c>
      <c r="F13" s="113">
        <v>23.6</v>
      </c>
      <c r="G13" s="113">
        <v>23.4</v>
      </c>
      <c r="H13" s="113">
        <v>23.25</v>
      </c>
      <c r="I13" s="113">
        <v>17965</v>
      </c>
      <c r="J13" s="113">
        <v>422631.65</v>
      </c>
      <c r="K13" s="115">
        <v>43531</v>
      </c>
      <c r="L13" s="113">
        <v>437</v>
      </c>
      <c r="M13" s="113" t="s">
        <v>2271</v>
      </c>
      <c r="N13" s="351"/>
    </row>
    <row r="14" spans="1:14">
      <c r="A14" s="113" t="s">
        <v>3123</v>
      </c>
      <c r="B14" s="113" t="s">
        <v>383</v>
      </c>
      <c r="C14" s="113">
        <v>1166</v>
      </c>
      <c r="D14" s="113">
        <v>1238.9000000000001</v>
      </c>
      <c r="E14" s="113">
        <v>1165</v>
      </c>
      <c r="F14" s="113">
        <v>1226.2</v>
      </c>
      <c r="G14" s="113">
        <v>1222</v>
      </c>
      <c r="H14" s="113">
        <v>1166.2</v>
      </c>
      <c r="I14" s="113">
        <v>226934</v>
      </c>
      <c r="J14" s="113">
        <v>274537859.69999999</v>
      </c>
      <c r="K14" s="115">
        <v>43531</v>
      </c>
      <c r="L14" s="113">
        <v>7847</v>
      </c>
      <c r="M14" s="113" t="s">
        <v>3124</v>
      </c>
      <c r="N14" s="351"/>
    </row>
    <row r="15" spans="1:14">
      <c r="A15" s="113" t="s">
        <v>391</v>
      </c>
      <c r="B15" s="113" t="s">
        <v>383</v>
      </c>
      <c r="C15" s="113">
        <v>75</v>
      </c>
      <c r="D15" s="113">
        <v>77.900000000000006</v>
      </c>
      <c r="E15" s="113">
        <v>72.55</v>
      </c>
      <c r="F15" s="113">
        <v>73.650000000000006</v>
      </c>
      <c r="G15" s="113">
        <v>74.2</v>
      </c>
      <c r="H15" s="113">
        <v>72.099999999999994</v>
      </c>
      <c r="I15" s="113">
        <v>4005200</v>
      </c>
      <c r="J15" s="113">
        <v>299734179.89999998</v>
      </c>
      <c r="K15" s="115">
        <v>43531</v>
      </c>
      <c r="L15" s="113">
        <v>29425</v>
      </c>
      <c r="M15" s="113" t="s">
        <v>392</v>
      </c>
      <c r="N15" s="351"/>
    </row>
    <row r="16" spans="1:14">
      <c r="A16" s="113" t="s">
        <v>185</v>
      </c>
      <c r="B16" s="113" t="s">
        <v>383</v>
      </c>
      <c r="C16" s="113">
        <v>1252</v>
      </c>
      <c r="D16" s="113">
        <v>1294.9000000000001</v>
      </c>
      <c r="E16" s="113">
        <v>1244.75</v>
      </c>
      <c r="F16" s="113">
        <v>1270.7</v>
      </c>
      <c r="G16" s="113">
        <v>1271</v>
      </c>
      <c r="H16" s="113">
        <v>1244.55</v>
      </c>
      <c r="I16" s="113">
        <v>174204</v>
      </c>
      <c r="J16" s="113">
        <v>222003102.40000001</v>
      </c>
      <c r="K16" s="115">
        <v>43531</v>
      </c>
      <c r="L16" s="113">
        <v>8476</v>
      </c>
      <c r="M16" s="113" t="s">
        <v>2860</v>
      </c>
      <c r="N16" s="351"/>
    </row>
    <row r="17" spans="1:14">
      <c r="A17" s="113" t="s">
        <v>2782</v>
      </c>
      <c r="B17" s="113" t="s">
        <v>383</v>
      </c>
      <c r="C17" s="113">
        <v>7360</v>
      </c>
      <c r="D17" s="113">
        <v>7400</v>
      </c>
      <c r="E17" s="113">
        <v>7261.5</v>
      </c>
      <c r="F17" s="113">
        <v>7280.65</v>
      </c>
      <c r="G17" s="113">
        <v>7285</v>
      </c>
      <c r="H17" s="113">
        <v>7362.7</v>
      </c>
      <c r="I17" s="113">
        <v>2927</v>
      </c>
      <c r="J17" s="113">
        <v>21451845.199999999</v>
      </c>
      <c r="K17" s="115">
        <v>43531</v>
      </c>
      <c r="L17" s="113">
        <v>879</v>
      </c>
      <c r="M17" s="113" t="s">
        <v>2783</v>
      </c>
      <c r="N17" s="351"/>
    </row>
    <row r="18" spans="1:14">
      <c r="A18" s="113" t="s">
        <v>2182</v>
      </c>
      <c r="B18" s="113" t="s">
        <v>383</v>
      </c>
      <c r="C18" s="113">
        <v>100</v>
      </c>
      <c r="D18" s="113">
        <v>102.75</v>
      </c>
      <c r="E18" s="113">
        <v>97.8</v>
      </c>
      <c r="F18" s="113">
        <v>98.5</v>
      </c>
      <c r="G18" s="113">
        <v>98.5</v>
      </c>
      <c r="H18" s="113">
        <v>99.8</v>
      </c>
      <c r="I18" s="113">
        <v>3375216</v>
      </c>
      <c r="J18" s="113">
        <v>338764611.19999999</v>
      </c>
      <c r="K18" s="115">
        <v>43531</v>
      </c>
      <c r="L18" s="113">
        <v>43749</v>
      </c>
      <c r="M18" s="113" t="s">
        <v>2183</v>
      </c>
      <c r="N18" s="351"/>
    </row>
    <row r="19" spans="1:14">
      <c r="A19" s="113" t="s">
        <v>393</v>
      </c>
      <c r="B19" s="113" t="s">
        <v>383</v>
      </c>
      <c r="C19" s="113">
        <v>219</v>
      </c>
      <c r="D19" s="113">
        <v>224.8</v>
      </c>
      <c r="E19" s="113">
        <v>219</v>
      </c>
      <c r="F19" s="113">
        <v>223.7</v>
      </c>
      <c r="G19" s="113">
        <v>224</v>
      </c>
      <c r="H19" s="113">
        <v>219.85</v>
      </c>
      <c r="I19" s="113">
        <v>716755</v>
      </c>
      <c r="J19" s="113">
        <v>159814313.90000001</v>
      </c>
      <c r="K19" s="115">
        <v>43531</v>
      </c>
      <c r="L19" s="113">
        <v>8670</v>
      </c>
      <c r="M19" s="113" t="s">
        <v>394</v>
      </c>
      <c r="N19" s="351"/>
    </row>
    <row r="20" spans="1:14">
      <c r="A20" s="113" t="s">
        <v>30</v>
      </c>
      <c r="B20" s="113" t="s">
        <v>383</v>
      </c>
      <c r="C20" s="113">
        <v>1550</v>
      </c>
      <c r="D20" s="113">
        <v>1571.85</v>
      </c>
      <c r="E20" s="113">
        <v>1537</v>
      </c>
      <c r="F20" s="113">
        <v>1555.05</v>
      </c>
      <c r="G20" s="113">
        <v>1558.7</v>
      </c>
      <c r="H20" s="113">
        <v>1554.4</v>
      </c>
      <c r="I20" s="113">
        <v>757839</v>
      </c>
      <c r="J20" s="113">
        <v>1180286100.75</v>
      </c>
      <c r="K20" s="115">
        <v>43531</v>
      </c>
      <c r="L20" s="113">
        <v>32789</v>
      </c>
      <c r="M20" s="113" t="s">
        <v>395</v>
      </c>
      <c r="N20" s="351"/>
    </row>
    <row r="21" spans="1:14">
      <c r="A21" s="113" t="s">
        <v>396</v>
      </c>
      <c r="B21" s="113" t="s">
        <v>383</v>
      </c>
      <c r="C21" s="113">
        <v>934.95</v>
      </c>
      <c r="D21" s="113">
        <v>949.85</v>
      </c>
      <c r="E21" s="113">
        <v>933.05</v>
      </c>
      <c r="F21" s="113">
        <v>935.7</v>
      </c>
      <c r="G21" s="113">
        <v>935</v>
      </c>
      <c r="H21" s="113">
        <v>934.95</v>
      </c>
      <c r="I21" s="113">
        <v>4317</v>
      </c>
      <c r="J21" s="113">
        <v>4066693.65</v>
      </c>
      <c r="K21" s="115">
        <v>43531</v>
      </c>
      <c r="L21" s="113">
        <v>356</v>
      </c>
      <c r="M21" s="113" t="s">
        <v>397</v>
      </c>
      <c r="N21" s="351"/>
    </row>
    <row r="22" spans="1:14">
      <c r="A22" s="113" t="s">
        <v>2861</v>
      </c>
      <c r="B22" s="113" t="s">
        <v>383</v>
      </c>
      <c r="C22" s="113">
        <v>94</v>
      </c>
      <c r="D22" s="113">
        <v>101.4</v>
      </c>
      <c r="E22" s="113">
        <v>93.3</v>
      </c>
      <c r="F22" s="113">
        <v>96.1</v>
      </c>
      <c r="G22" s="113">
        <v>96.6</v>
      </c>
      <c r="H22" s="113">
        <v>93.85</v>
      </c>
      <c r="I22" s="113">
        <v>1064794</v>
      </c>
      <c r="J22" s="113">
        <v>104427652.7</v>
      </c>
      <c r="K22" s="115">
        <v>43531</v>
      </c>
      <c r="L22" s="113">
        <v>8737</v>
      </c>
      <c r="M22" s="113" t="s">
        <v>2862</v>
      </c>
      <c r="N22" s="351"/>
    </row>
    <row r="23" spans="1:14">
      <c r="A23" s="113" t="s">
        <v>31</v>
      </c>
      <c r="B23" s="113" t="s">
        <v>383</v>
      </c>
      <c r="C23" s="113">
        <v>139</v>
      </c>
      <c r="D23" s="113">
        <v>140.94999999999999</v>
      </c>
      <c r="E23" s="113">
        <v>135.30000000000001</v>
      </c>
      <c r="F23" s="113">
        <v>136.9</v>
      </c>
      <c r="G23" s="113">
        <v>136.94999999999999</v>
      </c>
      <c r="H23" s="113">
        <v>139.25</v>
      </c>
      <c r="I23" s="113">
        <v>3496617</v>
      </c>
      <c r="J23" s="113">
        <v>483329484.25</v>
      </c>
      <c r="K23" s="115">
        <v>43531</v>
      </c>
      <c r="L23" s="113">
        <v>21476</v>
      </c>
      <c r="M23" s="113" t="s">
        <v>398</v>
      </c>
      <c r="N23" s="351"/>
    </row>
    <row r="24" spans="1:14">
      <c r="A24" s="113" t="s">
        <v>3147</v>
      </c>
      <c r="B24" s="113" t="s">
        <v>383</v>
      </c>
      <c r="C24" s="113">
        <v>113.55</v>
      </c>
      <c r="D24" s="113">
        <v>117.7</v>
      </c>
      <c r="E24" s="113">
        <v>113.1</v>
      </c>
      <c r="F24" s="113">
        <v>115.2</v>
      </c>
      <c r="G24" s="113">
        <v>114.95</v>
      </c>
      <c r="H24" s="113">
        <v>113.1</v>
      </c>
      <c r="I24" s="113">
        <v>1018859</v>
      </c>
      <c r="J24" s="113">
        <v>117527561.59999999</v>
      </c>
      <c r="K24" s="115">
        <v>43531</v>
      </c>
      <c r="L24" s="113">
        <v>7809</v>
      </c>
      <c r="M24" s="113" t="s">
        <v>3148</v>
      </c>
      <c r="N24" s="351"/>
    </row>
    <row r="25" spans="1:14">
      <c r="A25" s="113" t="s">
        <v>2863</v>
      </c>
      <c r="B25" s="113" t="s">
        <v>383</v>
      </c>
      <c r="C25" s="113">
        <v>36</v>
      </c>
      <c r="D25" s="113">
        <v>36.450000000000003</v>
      </c>
      <c r="E25" s="113">
        <v>34.950000000000003</v>
      </c>
      <c r="F25" s="113">
        <v>35.6</v>
      </c>
      <c r="G25" s="113">
        <v>35.700000000000003</v>
      </c>
      <c r="H25" s="113">
        <v>35.4</v>
      </c>
      <c r="I25" s="113">
        <v>816819</v>
      </c>
      <c r="J25" s="113">
        <v>28952368.550000001</v>
      </c>
      <c r="K25" s="115">
        <v>43531</v>
      </c>
      <c r="L25" s="113">
        <v>2698</v>
      </c>
      <c r="M25" s="113" t="s">
        <v>2864</v>
      </c>
      <c r="N25" s="351"/>
    </row>
    <row r="26" spans="1:14">
      <c r="A26" s="113" t="s">
        <v>32</v>
      </c>
      <c r="B26" s="113" t="s">
        <v>383</v>
      </c>
      <c r="C26" s="113">
        <v>338</v>
      </c>
      <c r="D26" s="113">
        <v>342.5</v>
      </c>
      <c r="E26" s="113">
        <v>335</v>
      </c>
      <c r="F26" s="113">
        <v>340.9</v>
      </c>
      <c r="G26" s="113">
        <v>340.7</v>
      </c>
      <c r="H26" s="113">
        <v>337.05</v>
      </c>
      <c r="I26" s="113">
        <v>3047318</v>
      </c>
      <c r="J26" s="113">
        <v>1035528452.75</v>
      </c>
      <c r="K26" s="115">
        <v>43531</v>
      </c>
      <c r="L26" s="113">
        <v>34043</v>
      </c>
      <c r="M26" s="113" t="s">
        <v>399</v>
      </c>
      <c r="N26" s="351"/>
    </row>
    <row r="27" spans="1:14">
      <c r="A27" s="113" t="s">
        <v>33</v>
      </c>
      <c r="B27" s="113" t="s">
        <v>383</v>
      </c>
      <c r="C27" s="113">
        <v>51</v>
      </c>
      <c r="D27" s="113">
        <v>51.6</v>
      </c>
      <c r="E27" s="113">
        <v>50.2</v>
      </c>
      <c r="F27" s="113">
        <v>50.4</v>
      </c>
      <c r="G27" s="113">
        <v>50.45</v>
      </c>
      <c r="H27" s="113">
        <v>50.7</v>
      </c>
      <c r="I27" s="113">
        <v>11306396</v>
      </c>
      <c r="J27" s="113">
        <v>573865441.60000002</v>
      </c>
      <c r="K27" s="115">
        <v>43531</v>
      </c>
      <c r="L27" s="113">
        <v>21749</v>
      </c>
      <c r="M27" s="113" t="s">
        <v>400</v>
      </c>
      <c r="N27" s="351"/>
    </row>
    <row r="28" spans="1:14">
      <c r="A28" s="113" t="s">
        <v>401</v>
      </c>
      <c r="B28" s="113" t="s">
        <v>383</v>
      </c>
      <c r="C28" s="113">
        <v>209</v>
      </c>
      <c r="D28" s="113">
        <v>211.45</v>
      </c>
      <c r="E28" s="113">
        <v>204.1</v>
      </c>
      <c r="F28" s="113">
        <v>204.65</v>
      </c>
      <c r="G28" s="113">
        <v>205.8</v>
      </c>
      <c r="H28" s="113">
        <v>208.25</v>
      </c>
      <c r="I28" s="113">
        <v>158905</v>
      </c>
      <c r="J28" s="113">
        <v>32927418.100000001</v>
      </c>
      <c r="K28" s="115">
        <v>43531</v>
      </c>
      <c r="L28" s="113">
        <v>10085</v>
      </c>
      <c r="M28" s="113" t="s">
        <v>2865</v>
      </c>
      <c r="N28" s="351"/>
    </row>
    <row r="29" spans="1:14">
      <c r="A29" s="113" t="s">
        <v>402</v>
      </c>
      <c r="B29" s="113" t="s">
        <v>383</v>
      </c>
      <c r="C29" s="113">
        <v>262.45</v>
      </c>
      <c r="D29" s="113">
        <v>263</v>
      </c>
      <c r="E29" s="113">
        <v>253.55</v>
      </c>
      <c r="F29" s="113">
        <v>259.5</v>
      </c>
      <c r="G29" s="113">
        <v>260</v>
      </c>
      <c r="H29" s="113">
        <v>262.95</v>
      </c>
      <c r="I29" s="113">
        <v>30047</v>
      </c>
      <c r="J29" s="113">
        <v>7721704.0999999996</v>
      </c>
      <c r="K29" s="115">
        <v>43531</v>
      </c>
      <c r="L29" s="113">
        <v>966</v>
      </c>
      <c r="M29" s="113" t="s">
        <v>403</v>
      </c>
      <c r="N29" s="351"/>
    </row>
    <row r="30" spans="1:14">
      <c r="A30" s="113" t="s">
        <v>2356</v>
      </c>
      <c r="B30" s="113" t="s">
        <v>383</v>
      </c>
      <c r="C30" s="113">
        <v>1.75</v>
      </c>
      <c r="D30" s="113">
        <v>1.75</v>
      </c>
      <c r="E30" s="113">
        <v>1.75</v>
      </c>
      <c r="F30" s="113">
        <v>1.75</v>
      </c>
      <c r="G30" s="113">
        <v>1.75</v>
      </c>
      <c r="H30" s="113">
        <v>1.7</v>
      </c>
      <c r="I30" s="113">
        <v>10018</v>
      </c>
      <c r="J30" s="113">
        <v>17531.5</v>
      </c>
      <c r="K30" s="115">
        <v>43531</v>
      </c>
      <c r="L30" s="113">
        <v>14</v>
      </c>
      <c r="M30" s="113" t="s">
        <v>2357</v>
      </c>
      <c r="N30" s="351"/>
    </row>
    <row r="31" spans="1:14">
      <c r="A31" s="113" t="s">
        <v>2570</v>
      </c>
      <c r="B31" s="113" t="s">
        <v>383</v>
      </c>
      <c r="C31" s="113">
        <v>56</v>
      </c>
      <c r="D31" s="113">
        <v>56</v>
      </c>
      <c r="E31" s="113">
        <v>48.3</v>
      </c>
      <c r="F31" s="113">
        <v>53.2</v>
      </c>
      <c r="G31" s="113">
        <v>53</v>
      </c>
      <c r="H31" s="113">
        <v>53.65</v>
      </c>
      <c r="I31" s="113">
        <v>14833</v>
      </c>
      <c r="J31" s="113">
        <v>789782.6</v>
      </c>
      <c r="K31" s="115">
        <v>43531</v>
      </c>
      <c r="L31" s="113">
        <v>79</v>
      </c>
      <c r="M31" s="113" t="s">
        <v>2571</v>
      </c>
      <c r="N31" s="351"/>
    </row>
    <row r="32" spans="1:14">
      <c r="A32" s="113" t="s">
        <v>2358</v>
      </c>
      <c r="B32" s="113" t="s">
        <v>383</v>
      </c>
      <c r="C32" s="113">
        <v>9.5</v>
      </c>
      <c r="D32" s="113">
        <v>9.75</v>
      </c>
      <c r="E32" s="113">
        <v>9.1</v>
      </c>
      <c r="F32" s="113">
        <v>9.1</v>
      </c>
      <c r="G32" s="113">
        <v>9.15</v>
      </c>
      <c r="H32" s="113">
        <v>9.5</v>
      </c>
      <c r="I32" s="113">
        <v>162226</v>
      </c>
      <c r="J32" s="113">
        <v>1505252.65</v>
      </c>
      <c r="K32" s="115">
        <v>43531</v>
      </c>
      <c r="L32" s="113">
        <v>336</v>
      </c>
      <c r="M32" s="113" t="s">
        <v>2359</v>
      </c>
      <c r="N32" s="351"/>
    </row>
    <row r="33" spans="1:14">
      <c r="A33" s="113" t="s">
        <v>404</v>
      </c>
      <c r="B33" s="113" t="s">
        <v>383</v>
      </c>
      <c r="C33" s="113">
        <v>344</v>
      </c>
      <c r="D33" s="113">
        <v>356</v>
      </c>
      <c r="E33" s="113">
        <v>342.05</v>
      </c>
      <c r="F33" s="113">
        <v>345.6</v>
      </c>
      <c r="G33" s="113">
        <v>346.95</v>
      </c>
      <c r="H33" s="113">
        <v>340.55</v>
      </c>
      <c r="I33" s="113">
        <v>14852</v>
      </c>
      <c r="J33" s="113">
        <v>5169450.3499999996</v>
      </c>
      <c r="K33" s="115">
        <v>43531</v>
      </c>
      <c r="L33" s="113">
        <v>830</v>
      </c>
      <c r="M33" s="113" t="s">
        <v>405</v>
      </c>
      <c r="N33" s="351"/>
    </row>
    <row r="34" spans="1:14">
      <c r="A34" s="113" t="s">
        <v>3116</v>
      </c>
      <c r="B34" s="113" t="s">
        <v>383</v>
      </c>
      <c r="C34" s="113">
        <v>20</v>
      </c>
      <c r="D34" s="113">
        <v>20</v>
      </c>
      <c r="E34" s="113">
        <v>19.600000000000001</v>
      </c>
      <c r="F34" s="113">
        <v>19.600000000000001</v>
      </c>
      <c r="G34" s="113">
        <v>19.600000000000001</v>
      </c>
      <c r="H34" s="113">
        <v>19.600000000000001</v>
      </c>
      <c r="I34" s="113">
        <v>1331</v>
      </c>
      <c r="J34" s="113">
        <v>26464</v>
      </c>
      <c r="K34" s="115">
        <v>43531</v>
      </c>
      <c r="L34" s="113">
        <v>16</v>
      </c>
      <c r="M34" s="113" t="s">
        <v>3117</v>
      </c>
      <c r="N34" s="351"/>
    </row>
    <row r="35" spans="1:14">
      <c r="A35" s="113" t="s">
        <v>2360</v>
      </c>
      <c r="B35" s="113" t="s">
        <v>383</v>
      </c>
      <c r="C35" s="113">
        <v>13.95</v>
      </c>
      <c r="D35" s="113">
        <v>14.65</v>
      </c>
      <c r="E35" s="113">
        <v>13.55</v>
      </c>
      <c r="F35" s="113">
        <v>14.2</v>
      </c>
      <c r="G35" s="113">
        <v>14.25</v>
      </c>
      <c r="H35" s="113">
        <v>13.85</v>
      </c>
      <c r="I35" s="113">
        <v>50413</v>
      </c>
      <c r="J35" s="113">
        <v>708728.45</v>
      </c>
      <c r="K35" s="115">
        <v>43531</v>
      </c>
      <c r="L35" s="113">
        <v>164</v>
      </c>
      <c r="M35" s="113" t="s">
        <v>2361</v>
      </c>
      <c r="N35" s="351"/>
    </row>
    <row r="36" spans="1:14">
      <c r="A36" s="113" t="s">
        <v>406</v>
      </c>
      <c r="B36" s="113" t="s">
        <v>383</v>
      </c>
      <c r="C36" s="113">
        <v>66.95</v>
      </c>
      <c r="D36" s="113">
        <v>67.05</v>
      </c>
      <c r="E36" s="113">
        <v>66.05</v>
      </c>
      <c r="F36" s="113">
        <v>66.3</v>
      </c>
      <c r="G36" s="113">
        <v>66.5</v>
      </c>
      <c r="H36" s="113">
        <v>66.75</v>
      </c>
      <c r="I36" s="113">
        <v>1478</v>
      </c>
      <c r="J36" s="113">
        <v>97893.1</v>
      </c>
      <c r="K36" s="115">
        <v>43531</v>
      </c>
      <c r="L36" s="113">
        <v>37</v>
      </c>
      <c r="M36" s="113" t="s">
        <v>407</v>
      </c>
      <c r="N36" s="351"/>
    </row>
    <row r="37" spans="1:14">
      <c r="A37" s="113" t="s">
        <v>1857</v>
      </c>
      <c r="B37" s="113" t="s">
        <v>383</v>
      </c>
      <c r="C37" s="113">
        <v>157.05000000000001</v>
      </c>
      <c r="D37" s="113">
        <v>166.5</v>
      </c>
      <c r="E37" s="113">
        <v>157</v>
      </c>
      <c r="F37" s="113">
        <v>162.9</v>
      </c>
      <c r="G37" s="113">
        <v>161.65</v>
      </c>
      <c r="H37" s="113">
        <v>156.05000000000001</v>
      </c>
      <c r="I37" s="113">
        <v>1762309</v>
      </c>
      <c r="J37" s="113">
        <v>285451370.60000002</v>
      </c>
      <c r="K37" s="115">
        <v>43531</v>
      </c>
      <c r="L37" s="113">
        <v>19941</v>
      </c>
      <c r="M37" s="113" t="s">
        <v>2054</v>
      </c>
      <c r="N37" s="351"/>
    </row>
    <row r="38" spans="1:14">
      <c r="A38" s="113" t="s">
        <v>408</v>
      </c>
      <c r="B38" s="113" t="s">
        <v>383</v>
      </c>
      <c r="C38" s="113">
        <v>204.65</v>
      </c>
      <c r="D38" s="113">
        <v>206.5</v>
      </c>
      <c r="E38" s="113">
        <v>200.05</v>
      </c>
      <c r="F38" s="113">
        <v>202.4</v>
      </c>
      <c r="G38" s="113">
        <v>202</v>
      </c>
      <c r="H38" s="113">
        <v>205.05</v>
      </c>
      <c r="I38" s="113">
        <v>169607</v>
      </c>
      <c r="J38" s="113">
        <v>34564735.75</v>
      </c>
      <c r="K38" s="115">
        <v>43531</v>
      </c>
      <c r="L38" s="113">
        <v>5751</v>
      </c>
      <c r="M38" s="113" t="s">
        <v>409</v>
      </c>
      <c r="N38" s="351"/>
    </row>
    <row r="39" spans="1:14">
      <c r="A39" s="113" t="s">
        <v>2619</v>
      </c>
      <c r="B39" s="113" t="s">
        <v>383</v>
      </c>
      <c r="C39" s="113">
        <v>171.95</v>
      </c>
      <c r="D39" s="113">
        <v>174</v>
      </c>
      <c r="E39" s="113">
        <v>169</v>
      </c>
      <c r="F39" s="113">
        <v>171.2</v>
      </c>
      <c r="G39" s="113">
        <v>169.05</v>
      </c>
      <c r="H39" s="113">
        <v>171.05</v>
      </c>
      <c r="I39" s="113">
        <v>1750</v>
      </c>
      <c r="J39" s="113">
        <v>297712.59999999998</v>
      </c>
      <c r="K39" s="115">
        <v>43531</v>
      </c>
      <c r="L39" s="113">
        <v>50</v>
      </c>
      <c r="M39" s="113" t="s">
        <v>2620</v>
      </c>
      <c r="N39" s="351"/>
    </row>
    <row r="40" spans="1:14">
      <c r="A40" s="113" t="s">
        <v>2362</v>
      </c>
      <c r="B40" s="113" t="s">
        <v>383</v>
      </c>
      <c r="C40" s="113">
        <v>104.3</v>
      </c>
      <c r="D40" s="113">
        <v>109</v>
      </c>
      <c r="E40" s="113">
        <v>104.2</v>
      </c>
      <c r="F40" s="113">
        <v>107.9</v>
      </c>
      <c r="G40" s="113">
        <v>108.4</v>
      </c>
      <c r="H40" s="113">
        <v>103.85</v>
      </c>
      <c r="I40" s="113">
        <v>11389</v>
      </c>
      <c r="J40" s="113">
        <v>1228033.55</v>
      </c>
      <c r="K40" s="115">
        <v>43531</v>
      </c>
      <c r="L40" s="113">
        <v>167</v>
      </c>
      <c r="M40" s="113" t="s">
        <v>2363</v>
      </c>
      <c r="N40" s="351"/>
    </row>
    <row r="41" spans="1:14">
      <c r="A41" s="113" t="s">
        <v>2120</v>
      </c>
      <c r="B41" s="113" t="s">
        <v>383</v>
      </c>
      <c r="C41" s="113">
        <v>60.4</v>
      </c>
      <c r="D41" s="113">
        <v>62.8</v>
      </c>
      <c r="E41" s="113">
        <v>60.15</v>
      </c>
      <c r="F41" s="113">
        <v>60.95</v>
      </c>
      <c r="G41" s="113">
        <v>60.6</v>
      </c>
      <c r="H41" s="113">
        <v>61.05</v>
      </c>
      <c r="I41" s="113">
        <v>34750</v>
      </c>
      <c r="J41" s="113">
        <v>2127282.4</v>
      </c>
      <c r="K41" s="115">
        <v>43531</v>
      </c>
      <c r="L41" s="113">
        <v>246</v>
      </c>
      <c r="M41" s="113" t="s">
        <v>2121</v>
      </c>
      <c r="N41" s="351"/>
    </row>
    <row r="42" spans="1:14">
      <c r="A42" s="113" t="s">
        <v>3181</v>
      </c>
      <c r="B42" s="113" t="s">
        <v>383</v>
      </c>
      <c r="C42" s="113">
        <v>55</v>
      </c>
      <c r="D42" s="113">
        <v>55</v>
      </c>
      <c r="E42" s="113">
        <v>52.15</v>
      </c>
      <c r="F42" s="113">
        <v>52.4</v>
      </c>
      <c r="G42" s="113">
        <v>52.3</v>
      </c>
      <c r="H42" s="113">
        <v>53.05</v>
      </c>
      <c r="I42" s="113">
        <v>5085</v>
      </c>
      <c r="J42" s="113">
        <v>267953.09999999998</v>
      </c>
      <c r="K42" s="115">
        <v>43531</v>
      </c>
      <c r="L42" s="113">
        <v>99</v>
      </c>
      <c r="M42" s="113" t="s">
        <v>3182</v>
      </c>
      <c r="N42" s="351"/>
    </row>
    <row r="43" spans="1:14">
      <c r="A43" s="113" t="s">
        <v>3396</v>
      </c>
      <c r="B43" s="113" t="s">
        <v>383</v>
      </c>
      <c r="C43" s="113">
        <v>244.25</v>
      </c>
      <c r="D43" s="113">
        <v>245.9</v>
      </c>
      <c r="E43" s="113">
        <v>239</v>
      </c>
      <c r="F43" s="113">
        <v>240.05</v>
      </c>
      <c r="G43" s="113">
        <v>240.05</v>
      </c>
      <c r="H43" s="113">
        <v>240.6</v>
      </c>
      <c r="I43" s="113">
        <v>642</v>
      </c>
      <c r="J43" s="113">
        <v>154806.75</v>
      </c>
      <c r="K43" s="115">
        <v>43531</v>
      </c>
      <c r="L43" s="113">
        <v>214</v>
      </c>
      <c r="M43" s="113" t="s">
        <v>3397</v>
      </c>
      <c r="N43" s="351"/>
    </row>
    <row r="44" spans="1:14">
      <c r="A44" s="113" t="s">
        <v>410</v>
      </c>
      <c r="B44" s="113" t="s">
        <v>383</v>
      </c>
      <c r="C44" s="113">
        <v>322.10000000000002</v>
      </c>
      <c r="D44" s="113">
        <v>324.39999999999998</v>
      </c>
      <c r="E44" s="113">
        <v>312.55</v>
      </c>
      <c r="F44" s="113">
        <v>320.05</v>
      </c>
      <c r="G44" s="113">
        <v>320</v>
      </c>
      <c r="H44" s="113">
        <v>319.14999999999998</v>
      </c>
      <c r="I44" s="113">
        <v>18215</v>
      </c>
      <c r="J44" s="113">
        <v>5809837.25</v>
      </c>
      <c r="K44" s="115">
        <v>43531</v>
      </c>
      <c r="L44" s="113">
        <v>1000</v>
      </c>
      <c r="M44" s="113" t="s">
        <v>411</v>
      </c>
      <c r="N44" s="351"/>
    </row>
    <row r="45" spans="1:14">
      <c r="A45" s="113" t="s">
        <v>3158</v>
      </c>
      <c r="B45" s="113" t="s">
        <v>383</v>
      </c>
      <c r="C45" s="113">
        <v>340</v>
      </c>
      <c r="D45" s="113">
        <v>340</v>
      </c>
      <c r="E45" s="113">
        <v>338</v>
      </c>
      <c r="F45" s="113">
        <v>338</v>
      </c>
      <c r="G45" s="113">
        <v>338</v>
      </c>
      <c r="H45" s="113">
        <v>349.9</v>
      </c>
      <c r="I45" s="113">
        <v>25</v>
      </c>
      <c r="J45" s="113">
        <v>8480</v>
      </c>
      <c r="K45" s="115">
        <v>43531</v>
      </c>
      <c r="L45" s="113">
        <v>3</v>
      </c>
      <c r="M45" s="113" t="s">
        <v>3159</v>
      </c>
      <c r="N45" s="351"/>
    </row>
    <row r="46" spans="1:14">
      <c r="A46" s="113" t="s">
        <v>412</v>
      </c>
      <c r="B46" s="113" t="s">
        <v>383</v>
      </c>
      <c r="C46" s="113">
        <v>1790</v>
      </c>
      <c r="D46" s="113">
        <v>1798.9</v>
      </c>
      <c r="E46" s="113">
        <v>1771.25</v>
      </c>
      <c r="F46" s="113">
        <v>1790.1</v>
      </c>
      <c r="G46" s="113">
        <v>1797</v>
      </c>
      <c r="H46" s="113">
        <v>1798.5</v>
      </c>
      <c r="I46" s="113">
        <v>100348</v>
      </c>
      <c r="J46" s="113">
        <v>179261993.15000001</v>
      </c>
      <c r="K46" s="115">
        <v>43531</v>
      </c>
      <c r="L46" s="113">
        <v>5385</v>
      </c>
      <c r="M46" s="113" t="s">
        <v>413</v>
      </c>
      <c r="N46" s="351"/>
    </row>
    <row r="47" spans="1:14">
      <c r="A47" s="113" t="s">
        <v>414</v>
      </c>
      <c r="B47" s="113" t="s">
        <v>3180</v>
      </c>
      <c r="C47" s="113">
        <v>17.75</v>
      </c>
      <c r="D47" s="113">
        <v>17.75</v>
      </c>
      <c r="E47" s="113">
        <v>17.75</v>
      </c>
      <c r="F47" s="113">
        <v>17.75</v>
      </c>
      <c r="G47" s="113">
        <v>17.75</v>
      </c>
      <c r="H47" s="113">
        <v>16.95</v>
      </c>
      <c r="I47" s="113">
        <v>8687</v>
      </c>
      <c r="J47" s="113">
        <v>154194.25</v>
      </c>
      <c r="K47" s="115">
        <v>43531</v>
      </c>
      <c r="L47" s="113">
        <v>29</v>
      </c>
      <c r="M47" s="113" t="s">
        <v>415</v>
      </c>
      <c r="N47" s="351"/>
    </row>
    <row r="48" spans="1:14">
      <c r="A48" s="113" t="s">
        <v>2866</v>
      </c>
      <c r="B48" s="113" t="s">
        <v>383</v>
      </c>
      <c r="C48" s="113">
        <v>31.05</v>
      </c>
      <c r="D48" s="113">
        <v>31.05</v>
      </c>
      <c r="E48" s="113">
        <v>29.7</v>
      </c>
      <c r="F48" s="113">
        <v>30</v>
      </c>
      <c r="G48" s="113">
        <v>30.15</v>
      </c>
      <c r="H48" s="113">
        <v>30.7</v>
      </c>
      <c r="I48" s="113">
        <v>73998</v>
      </c>
      <c r="J48" s="113">
        <v>2231478.7000000002</v>
      </c>
      <c r="K48" s="115">
        <v>43531</v>
      </c>
      <c r="L48" s="113">
        <v>409</v>
      </c>
      <c r="M48" s="113" t="s">
        <v>2867</v>
      </c>
      <c r="N48" s="351"/>
    </row>
    <row r="49" spans="1:14">
      <c r="A49" s="113" t="s">
        <v>232</v>
      </c>
      <c r="B49" s="113" t="s">
        <v>383</v>
      </c>
      <c r="C49" s="113">
        <v>992</v>
      </c>
      <c r="D49" s="113">
        <v>994.4</v>
      </c>
      <c r="E49" s="113">
        <v>967</v>
      </c>
      <c r="F49" s="113">
        <v>973.45</v>
      </c>
      <c r="G49" s="113">
        <v>971.9</v>
      </c>
      <c r="H49" s="113">
        <v>991.95</v>
      </c>
      <c r="I49" s="113">
        <v>322181</v>
      </c>
      <c r="J49" s="113">
        <v>315868518</v>
      </c>
      <c r="K49" s="115">
        <v>43531</v>
      </c>
      <c r="L49" s="113">
        <v>13816</v>
      </c>
      <c r="M49" s="113" t="s">
        <v>2839</v>
      </c>
      <c r="N49" s="351"/>
    </row>
    <row r="50" spans="1:14">
      <c r="A50" s="113" t="s">
        <v>417</v>
      </c>
      <c r="B50" s="113" t="s">
        <v>383</v>
      </c>
      <c r="C50" s="113">
        <v>174</v>
      </c>
      <c r="D50" s="113">
        <v>180.9</v>
      </c>
      <c r="E50" s="113">
        <v>173.1</v>
      </c>
      <c r="F50" s="113">
        <v>174.2</v>
      </c>
      <c r="G50" s="113">
        <v>174.85</v>
      </c>
      <c r="H50" s="113">
        <v>171.45</v>
      </c>
      <c r="I50" s="113">
        <v>241535</v>
      </c>
      <c r="J50" s="113">
        <v>42795826.299999997</v>
      </c>
      <c r="K50" s="115">
        <v>43531</v>
      </c>
      <c r="L50" s="113">
        <v>4081</v>
      </c>
      <c r="M50" s="113" t="s">
        <v>418</v>
      </c>
      <c r="N50" s="351"/>
    </row>
    <row r="51" spans="1:14">
      <c r="A51" s="113" t="s">
        <v>2024</v>
      </c>
      <c r="B51" s="113" t="s">
        <v>383</v>
      </c>
      <c r="C51" s="113">
        <v>353.65</v>
      </c>
      <c r="D51" s="113">
        <v>353.8</v>
      </c>
      <c r="E51" s="113">
        <v>342.25</v>
      </c>
      <c r="F51" s="113">
        <v>346.7</v>
      </c>
      <c r="G51" s="113">
        <v>347</v>
      </c>
      <c r="H51" s="113">
        <v>345.2</v>
      </c>
      <c r="I51" s="113">
        <v>2240</v>
      </c>
      <c r="J51" s="113">
        <v>781672.15</v>
      </c>
      <c r="K51" s="115">
        <v>43531</v>
      </c>
      <c r="L51" s="113">
        <v>183</v>
      </c>
      <c r="M51" s="113" t="s">
        <v>2025</v>
      </c>
      <c r="N51" s="351"/>
    </row>
    <row r="52" spans="1:14">
      <c r="A52" s="113" t="s">
        <v>2364</v>
      </c>
      <c r="B52" s="113" t="s">
        <v>383</v>
      </c>
      <c r="C52" s="113">
        <v>21.1</v>
      </c>
      <c r="D52" s="113">
        <v>21.4</v>
      </c>
      <c r="E52" s="113">
        <v>20.75</v>
      </c>
      <c r="F52" s="113">
        <v>20.95</v>
      </c>
      <c r="G52" s="113">
        <v>20.95</v>
      </c>
      <c r="H52" s="113">
        <v>21.1</v>
      </c>
      <c r="I52" s="113">
        <v>736443</v>
      </c>
      <c r="J52" s="113">
        <v>15527687.1</v>
      </c>
      <c r="K52" s="115">
        <v>43531</v>
      </c>
      <c r="L52" s="113">
        <v>3144</v>
      </c>
      <c r="M52" s="113" t="s">
        <v>2365</v>
      </c>
      <c r="N52" s="351"/>
    </row>
    <row r="53" spans="1:14">
      <c r="A53" s="113" t="s">
        <v>419</v>
      </c>
      <c r="B53" s="113" t="s">
        <v>383</v>
      </c>
      <c r="C53" s="113">
        <v>1760</v>
      </c>
      <c r="D53" s="113">
        <v>1771.95</v>
      </c>
      <c r="E53" s="113">
        <v>1747.05</v>
      </c>
      <c r="F53" s="113">
        <v>1753.45</v>
      </c>
      <c r="G53" s="113">
        <v>1750</v>
      </c>
      <c r="H53" s="113">
        <v>1756.75</v>
      </c>
      <c r="I53" s="113">
        <v>1433</v>
      </c>
      <c r="J53" s="113">
        <v>2518495.65</v>
      </c>
      <c r="K53" s="115">
        <v>43531</v>
      </c>
      <c r="L53" s="113">
        <v>359</v>
      </c>
      <c r="M53" s="113" t="s">
        <v>420</v>
      </c>
      <c r="N53" s="351"/>
    </row>
    <row r="54" spans="1:14">
      <c r="A54" s="113" t="s">
        <v>2147</v>
      </c>
      <c r="B54" s="113" t="s">
        <v>383</v>
      </c>
      <c r="C54" s="113">
        <v>27.9</v>
      </c>
      <c r="D54" s="113">
        <v>27.9</v>
      </c>
      <c r="E54" s="113">
        <v>27.15</v>
      </c>
      <c r="F54" s="113">
        <v>27.75</v>
      </c>
      <c r="G54" s="113">
        <v>27.7</v>
      </c>
      <c r="H54" s="113">
        <v>27.55</v>
      </c>
      <c r="I54" s="113">
        <v>600567</v>
      </c>
      <c r="J54" s="113">
        <v>16616630.800000001</v>
      </c>
      <c r="K54" s="115">
        <v>43531</v>
      </c>
      <c r="L54" s="113">
        <v>1449</v>
      </c>
      <c r="M54" s="113" t="s">
        <v>2148</v>
      </c>
      <c r="N54" s="351"/>
    </row>
    <row r="55" spans="1:14">
      <c r="A55" s="113" t="s">
        <v>2572</v>
      </c>
      <c r="B55" s="113" t="s">
        <v>383</v>
      </c>
      <c r="C55" s="113">
        <v>423.55</v>
      </c>
      <c r="D55" s="113">
        <v>426.5</v>
      </c>
      <c r="E55" s="113">
        <v>415.35</v>
      </c>
      <c r="F55" s="113">
        <v>420.55</v>
      </c>
      <c r="G55" s="113">
        <v>421</v>
      </c>
      <c r="H55" s="113">
        <v>423.3</v>
      </c>
      <c r="I55" s="113">
        <v>4572</v>
      </c>
      <c r="J55" s="113">
        <v>1922679.3</v>
      </c>
      <c r="K55" s="115">
        <v>43531</v>
      </c>
      <c r="L55" s="113">
        <v>177</v>
      </c>
      <c r="M55" s="113" t="s">
        <v>2573</v>
      </c>
      <c r="N55" s="351"/>
    </row>
    <row r="56" spans="1:14">
      <c r="A56" s="113" t="s">
        <v>34</v>
      </c>
      <c r="B56" s="113" t="s">
        <v>383</v>
      </c>
      <c r="C56" s="113">
        <v>51.25</v>
      </c>
      <c r="D56" s="113">
        <v>56</v>
      </c>
      <c r="E56" s="113">
        <v>50.75</v>
      </c>
      <c r="F56" s="113">
        <v>54.85</v>
      </c>
      <c r="G56" s="113">
        <v>55.85</v>
      </c>
      <c r="H56" s="113">
        <v>51.45</v>
      </c>
      <c r="I56" s="113">
        <v>17007492</v>
      </c>
      <c r="J56" s="113">
        <v>911659696.60000002</v>
      </c>
      <c r="K56" s="115">
        <v>43531</v>
      </c>
      <c r="L56" s="113">
        <v>38696</v>
      </c>
      <c r="M56" s="113" t="s">
        <v>2868</v>
      </c>
      <c r="N56" s="351"/>
    </row>
    <row r="57" spans="1:14">
      <c r="A57" s="113" t="s">
        <v>3183</v>
      </c>
      <c r="B57" s="113" t="s">
        <v>3180</v>
      </c>
      <c r="C57" s="113">
        <v>1.85</v>
      </c>
      <c r="D57" s="113">
        <v>1.9</v>
      </c>
      <c r="E57" s="113">
        <v>1.8</v>
      </c>
      <c r="F57" s="113">
        <v>1.85</v>
      </c>
      <c r="G57" s="113">
        <v>1.85</v>
      </c>
      <c r="H57" s="113">
        <v>1.85</v>
      </c>
      <c r="I57" s="113">
        <v>26894</v>
      </c>
      <c r="J57" s="113">
        <v>50917.05</v>
      </c>
      <c r="K57" s="115">
        <v>43531</v>
      </c>
      <c r="L57" s="113">
        <v>25</v>
      </c>
      <c r="M57" s="113" t="s">
        <v>3184</v>
      </c>
      <c r="N57" s="351"/>
    </row>
    <row r="58" spans="1:14">
      <c r="A58" s="113" t="s">
        <v>2840</v>
      </c>
      <c r="B58" s="113" t="s">
        <v>383</v>
      </c>
      <c r="C58" s="113">
        <v>42.5</v>
      </c>
      <c r="D58" s="113">
        <v>43.4</v>
      </c>
      <c r="E58" s="113">
        <v>42.5</v>
      </c>
      <c r="F58" s="113">
        <v>42.75</v>
      </c>
      <c r="G58" s="113">
        <v>43.05</v>
      </c>
      <c r="H58" s="113">
        <v>43.25</v>
      </c>
      <c r="I58" s="113">
        <v>197636</v>
      </c>
      <c r="J58" s="113">
        <v>8463228.25</v>
      </c>
      <c r="K58" s="115">
        <v>43531</v>
      </c>
      <c r="L58" s="113">
        <v>720</v>
      </c>
      <c r="M58" s="113" t="s">
        <v>2841</v>
      </c>
      <c r="N58" s="351"/>
    </row>
    <row r="59" spans="1:14">
      <c r="A59" s="113" t="s">
        <v>421</v>
      </c>
      <c r="B59" s="113" t="s">
        <v>383</v>
      </c>
      <c r="C59" s="113">
        <v>562.04999999999995</v>
      </c>
      <c r="D59" s="113">
        <v>590</v>
      </c>
      <c r="E59" s="113">
        <v>561.95000000000005</v>
      </c>
      <c r="F59" s="113">
        <v>572.04999999999995</v>
      </c>
      <c r="G59" s="113">
        <v>572.04999999999995</v>
      </c>
      <c r="H59" s="113">
        <v>572.5</v>
      </c>
      <c r="I59" s="113">
        <v>767</v>
      </c>
      <c r="J59" s="113">
        <v>439534.1</v>
      </c>
      <c r="K59" s="115">
        <v>43531</v>
      </c>
      <c r="L59" s="113">
        <v>234</v>
      </c>
      <c r="M59" s="113" t="s">
        <v>422</v>
      </c>
      <c r="N59" s="351"/>
    </row>
    <row r="60" spans="1:14">
      <c r="A60" s="113" t="s">
        <v>2869</v>
      </c>
      <c r="B60" s="113" t="s">
        <v>383</v>
      </c>
      <c r="C60" s="113">
        <v>54.45</v>
      </c>
      <c r="D60" s="113">
        <v>54.5</v>
      </c>
      <c r="E60" s="113">
        <v>48.3</v>
      </c>
      <c r="F60" s="113">
        <v>50.3</v>
      </c>
      <c r="G60" s="113">
        <v>49</v>
      </c>
      <c r="H60" s="113">
        <v>53.35</v>
      </c>
      <c r="I60" s="113">
        <v>93855</v>
      </c>
      <c r="J60" s="113">
        <v>4955233.75</v>
      </c>
      <c r="K60" s="115">
        <v>43531</v>
      </c>
      <c r="L60" s="113">
        <v>897</v>
      </c>
      <c r="M60" s="113" t="s">
        <v>2870</v>
      </c>
      <c r="N60" s="351"/>
    </row>
    <row r="61" spans="1:14">
      <c r="A61" s="113" t="s">
        <v>423</v>
      </c>
      <c r="B61" s="113" t="s">
        <v>383</v>
      </c>
      <c r="C61" s="113">
        <v>1758.95</v>
      </c>
      <c r="D61" s="113">
        <v>1758.95</v>
      </c>
      <c r="E61" s="113">
        <v>1745</v>
      </c>
      <c r="F61" s="113">
        <v>1750.15</v>
      </c>
      <c r="G61" s="113">
        <v>1750</v>
      </c>
      <c r="H61" s="113">
        <v>1746.8</v>
      </c>
      <c r="I61" s="113">
        <v>31521</v>
      </c>
      <c r="J61" s="113">
        <v>55157167.75</v>
      </c>
      <c r="K61" s="115">
        <v>43531</v>
      </c>
      <c r="L61" s="113">
        <v>4919</v>
      </c>
      <c r="M61" s="113" t="s">
        <v>2842</v>
      </c>
      <c r="N61" s="351"/>
    </row>
    <row r="62" spans="1:14">
      <c r="A62" s="113" t="s">
        <v>424</v>
      </c>
      <c r="B62" s="113" t="s">
        <v>383</v>
      </c>
      <c r="C62" s="113">
        <v>785.25</v>
      </c>
      <c r="D62" s="113">
        <v>797</v>
      </c>
      <c r="E62" s="113">
        <v>779.25</v>
      </c>
      <c r="F62" s="113">
        <v>791.6</v>
      </c>
      <c r="G62" s="113">
        <v>789</v>
      </c>
      <c r="H62" s="113">
        <v>785.2</v>
      </c>
      <c r="I62" s="113">
        <v>5808</v>
      </c>
      <c r="J62" s="113">
        <v>4596291.95</v>
      </c>
      <c r="K62" s="115">
        <v>43531</v>
      </c>
      <c r="L62" s="113">
        <v>208</v>
      </c>
      <c r="M62" s="113" t="s">
        <v>425</v>
      </c>
      <c r="N62" s="351"/>
    </row>
    <row r="63" spans="1:14">
      <c r="A63" s="113" t="s">
        <v>426</v>
      </c>
      <c r="B63" s="113" t="s">
        <v>383</v>
      </c>
      <c r="C63" s="113">
        <v>108.5</v>
      </c>
      <c r="D63" s="113">
        <v>110</v>
      </c>
      <c r="E63" s="113">
        <v>105.4</v>
      </c>
      <c r="F63" s="113">
        <v>107.8</v>
      </c>
      <c r="G63" s="113">
        <v>106.95</v>
      </c>
      <c r="H63" s="113">
        <v>108.35</v>
      </c>
      <c r="I63" s="113">
        <v>198991</v>
      </c>
      <c r="J63" s="113">
        <v>21588380</v>
      </c>
      <c r="K63" s="115">
        <v>43531</v>
      </c>
      <c r="L63" s="113">
        <v>2171</v>
      </c>
      <c r="M63" s="113" t="s">
        <v>427</v>
      </c>
      <c r="N63" s="351"/>
    </row>
    <row r="64" spans="1:14">
      <c r="A64" s="113" t="s">
        <v>428</v>
      </c>
      <c r="B64" s="113" t="s">
        <v>383</v>
      </c>
      <c r="C64" s="113">
        <v>184.6</v>
      </c>
      <c r="D64" s="113">
        <v>189.9</v>
      </c>
      <c r="E64" s="113">
        <v>183.35</v>
      </c>
      <c r="F64" s="113">
        <v>189.2</v>
      </c>
      <c r="G64" s="113">
        <v>189.75</v>
      </c>
      <c r="H64" s="113">
        <v>185.6</v>
      </c>
      <c r="I64" s="113">
        <v>6154</v>
      </c>
      <c r="J64" s="113">
        <v>1149601.5</v>
      </c>
      <c r="K64" s="115">
        <v>43531</v>
      </c>
      <c r="L64" s="113">
        <v>246</v>
      </c>
      <c r="M64" s="113" t="s">
        <v>429</v>
      </c>
      <c r="N64" s="351"/>
    </row>
    <row r="65" spans="1:14">
      <c r="A65" s="113" t="s">
        <v>2621</v>
      </c>
      <c r="B65" s="113" t="s">
        <v>383</v>
      </c>
      <c r="C65" s="113">
        <v>23</v>
      </c>
      <c r="D65" s="113">
        <v>23</v>
      </c>
      <c r="E65" s="113">
        <v>23</v>
      </c>
      <c r="F65" s="113">
        <v>23</v>
      </c>
      <c r="G65" s="113">
        <v>23</v>
      </c>
      <c r="H65" s="113">
        <v>23.05</v>
      </c>
      <c r="I65" s="113">
        <v>151</v>
      </c>
      <c r="J65" s="113">
        <v>3473</v>
      </c>
      <c r="K65" s="115">
        <v>43531</v>
      </c>
      <c r="L65" s="113">
        <v>2</v>
      </c>
      <c r="M65" s="113" t="s">
        <v>2622</v>
      </c>
      <c r="N65" s="351"/>
    </row>
    <row r="66" spans="1:14">
      <c r="A66" s="113" t="s">
        <v>2366</v>
      </c>
      <c r="B66" s="113" t="s">
        <v>383</v>
      </c>
      <c r="C66" s="113">
        <v>3.7</v>
      </c>
      <c r="D66" s="113">
        <v>3.75</v>
      </c>
      <c r="E66" s="113">
        <v>3.65</v>
      </c>
      <c r="F66" s="113">
        <v>3.7</v>
      </c>
      <c r="G66" s="113">
        <v>3.7</v>
      </c>
      <c r="H66" s="113">
        <v>3.7</v>
      </c>
      <c r="I66" s="113">
        <v>834190</v>
      </c>
      <c r="J66" s="113">
        <v>3072863.9</v>
      </c>
      <c r="K66" s="115">
        <v>43531</v>
      </c>
      <c r="L66" s="113">
        <v>466</v>
      </c>
      <c r="M66" s="113" t="s">
        <v>2367</v>
      </c>
      <c r="N66" s="351"/>
    </row>
    <row r="67" spans="1:14">
      <c r="A67" s="113" t="s">
        <v>2149</v>
      </c>
      <c r="B67" s="113" t="s">
        <v>383</v>
      </c>
      <c r="C67" s="113">
        <v>24</v>
      </c>
      <c r="D67" s="113">
        <v>24.75</v>
      </c>
      <c r="E67" s="113">
        <v>23.55</v>
      </c>
      <c r="F67" s="113">
        <v>24.25</v>
      </c>
      <c r="G67" s="113">
        <v>24.2</v>
      </c>
      <c r="H67" s="113">
        <v>24.4</v>
      </c>
      <c r="I67" s="113">
        <v>10635</v>
      </c>
      <c r="J67" s="113">
        <v>258535.85</v>
      </c>
      <c r="K67" s="115">
        <v>43531</v>
      </c>
      <c r="L67" s="113">
        <v>151</v>
      </c>
      <c r="M67" s="113" t="s">
        <v>2150</v>
      </c>
      <c r="N67" s="351"/>
    </row>
    <row r="68" spans="1:14">
      <c r="A68" s="113" t="s">
        <v>376</v>
      </c>
      <c r="B68" s="113" t="s">
        <v>383</v>
      </c>
      <c r="C68" s="113">
        <v>447.75</v>
      </c>
      <c r="D68" s="113">
        <v>463.7</v>
      </c>
      <c r="E68" s="113">
        <v>441</v>
      </c>
      <c r="F68" s="113">
        <v>460.1</v>
      </c>
      <c r="G68" s="113">
        <v>459.85</v>
      </c>
      <c r="H68" s="113">
        <v>441.8</v>
      </c>
      <c r="I68" s="113">
        <v>13424</v>
      </c>
      <c r="J68" s="113">
        <v>6139086.5499999998</v>
      </c>
      <c r="K68" s="115">
        <v>43531</v>
      </c>
      <c r="L68" s="113">
        <v>705</v>
      </c>
      <c r="M68" s="113" t="s">
        <v>430</v>
      </c>
      <c r="N68" s="351"/>
    </row>
    <row r="69" spans="1:14">
      <c r="A69" s="113" t="s">
        <v>186</v>
      </c>
      <c r="B69" s="113" t="s">
        <v>383</v>
      </c>
      <c r="C69" s="113">
        <v>754.4</v>
      </c>
      <c r="D69" s="113">
        <v>755</v>
      </c>
      <c r="E69" s="113">
        <v>740.4</v>
      </c>
      <c r="F69" s="113">
        <v>742.6</v>
      </c>
      <c r="G69" s="113">
        <v>741.25</v>
      </c>
      <c r="H69" s="113">
        <v>747.05</v>
      </c>
      <c r="I69" s="113">
        <v>310457</v>
      </c>
      <c r="J69" s="113">
        <v>232021535</v>
      </c>
      <c r="K69" s="115">
        <v>43531</v>
      </c>
      <c r="L69" s="113">
        <v>7697</v>
      </c>
      <c r="M69" s="113" t="s">
        <v>432</v>
      </c>
      <c r="N69" s="351"/>
    </row>
    <row r="70" spans="1:14">
      <c r="A70" s="113" t="s">
        <v>2351</v>
      </c>
      <c r="B70" s="113" t="s">
        <v>383</v>
      </c>
      <c r="C70" s="113">
        <v>733.45</v>
      </c>
      <c r="D70" s="113">
        <v>748</v>
      </c>
      <c r="E70" s="113">
        <v>728.7</v>
      </c>
      <c r="F70" s="113">
        <v>743.95</v>
      </c>
      <c r="G70" s="113">
        <v>747.7</v>
      </c>
      <c r="H70" s="113">
        <v>722.75</v>
      </c>
      <c r="I70" s="113">
        <v>14356</v>
      </c>
      <c r="J70" s="113">
        <v>10612308.699999999</v>
      </c>
      <c r="K70" s="115">
        <v>43531</v>
      </c>
      <c r="L70" s="113">
        <v>1417</v>
      </c>
      <c r="M70" s="113" t="s">
        <v>2352</v>
      </c>
      <c r="N70" s="351"/>
    </row>
    <row r="71" spans="1:14">
      <c r="A71" s="113" t="s">
        <v>433</v>
      </c>
      <c r="B71" s="113" t="s">
        <v>383</v>
      </c>
      <c r="C71" s="113">
        <v>1150</v>
      </c>
      <c r="D71" s="113">
        <v>1150</v>
      </c>
      <c r="E71" s="113">
        <v>1139.95</v>
      </c>
      <c r="F71" s="113">
        <v>1148.0999999999999</v>
      </c>
      <c r="G71" s="113">
        <v>1145</v>
      </c>
      <c r="H71" s="113">
        <v>1149.95</v>
      </c>
      <c r="I71" s="113">
        <v>3409</v>
      </c>
      <c r="J71" s="113">
        <v>3917171.1</v>
      </c>
      <c r="K71" s="115">
        <v>43531</v>
      </c>
      <c r="L71" s="113">
        <v>187</v>
      </c>
      <c r="M71" s="113" t="s">
        <v>434</v>
      </c>
      <c r="N71" s="351"/>
    </row>
    <row r="72" spans="1:14">
      <c r="A72" s="113" t="s">
        <v>35</v>
      </c>
      <c r="B72" s="113" t="s">
        <v>383</v>
      </c>
      <c r="C72" s="113">
        <v>221.5</v>
      </c>
      <c r="D72" s="113">
        <v>224.9</v>
      </c>
      <c r="E72" s="113">
        <v>219.15</v>
      </c>
      <c r="F72" s="113">
        <v>221.2</v>
      </c>
      <c r="G72" s="113">
        <v>221.2</v>
      </c>
      <c r="H72" s="113">
        <v>220.25</v>
      </c>
      <c r="I72" s="113">
        <v>6193867</v>
      </c>
      <c r="J72" s="113">
        <v>1382537097.0999999</v>
      </c>
      <c r="K72" s="115">
        <v>43531</v>
      </c>
      <c r="L72" s="113">
        <v>29082</v>
      </c>
      <c r="M72" s="113" t="s">
        <v>435</v>
      </c>
      <c r="N72" s="351"/>
    </row>
    <row r="73" spans="1:14">
      <c r="A73" s="113" t="s">
        <v>2574</v>
      </c>
      <c r="B73" s="113" t="s">
        <v>383</v>
      </c>
      <c r="C73" s="113">
        <v>22.2</v>
      </c>
      <c r="D73" s="113">
        <v>25.5</v>
      </c>
      <c r="E73" s="113">
        <v>22.2</v>
      </c>
      <c r="F73" s="113">
        <v>24.2</v>
      </c>
      <c r="G73" s="113">
        <v>23.25</v>
      </c>
      <c r="H73" s="113">
        <v>22.85</v>
      </c>
      <c r="I73" s="113">
        <v>69362</v>
      </c>
      <c r="J73" s="113">
        <v>1671993.8</v>
      </c>
      <c r="K73" s="115">
        <v>43531</v>
      </c>
      <c r="L73" s="113">
        <v>514</v>
      </c>
      <c r="M73" s="113" t="s">
        <v>2575</v>
      </c>
      <c r="N73" s="351"/>
    </row>
    <row r="74" spans="1:14">
      <c r="A74" s="113" t="s">
        <v>2343</v>
      </c>
      <c r="B74" s="113" t="s">
        <v>383</v>
      </c>
      <c r="C74" s="113">
        <v>21.25</v>
      </c>
      <c r="D74" s="113">
        <v>21.25</v>
      </c>
      <c r="E74" s="113">
        <v>20.6</v>
      </c>
      <c r="F74" s="113">
        <v>20.65</v>
      </c>
      <c r="G74" s="113">
        <v>20.6</v>
      </c>
      <c r="H74" s="113">
        <v>20.6</v>
      </c>
      <c r="I74" s="113">
        <v>3299</v>
      </c>
      <c r="J74" s="113">
        <v>68705.05</v>
      </c>
      <c r="K74" s="115">
        <v>43531</v>
      </c>
      <c r="L74" s="113">
        <v>33</v>
      </c>
      <c r="M74" s="113" t="s">
        <v>1310</v>
      </c>
      <c r="N74" s="351"/>
    </row>
    <row r="75" spans="1:14">
      <c r="A75" s="113" t="s">
        <v>436</v>
      </c>
      <c r="B75" s="113" t="s">
        <v>383</v>
      </c>
      <c r="C75" s="113">
        <v>302.75</v>
      </c>
      <c r="D75" s="113">
        <v>321.89999999999998</v>
      </c>
      <c r="E75" s="113">
        <v>302.75</v>
      </c>
      <c r="F75" s="113">
        <v>312.14999999999998</v>
      </c>
      <c r="G75" s="113">
        <v>312.5</v>
      </c>
      <c r="H75" s="113">
        <v>299.5</v>
      </c>
      <c r="I75" s="113">
        <v>59079</v>
      </c>
      <c r="J75" s="113">
        <v>18526541.899999999</v>
      </c>
      <c r="K75" s="115">
        <v>43531</v>
      </c>
      <c r="L75" s="113">
        <v>2104</v>
      </c>
      <c r="M75" s="113" t="s">
        <v>2559</v>
      </c>
      <c r="N75" s="351"/>
    </row>
    <row r="76" spans="1:14">
      <c r="A76" s="113" t="s">
        <v>437</v>
      </c>
      <c r="B76" s="113" t="s">
        <v>383</v>
      </c>
      <c r="C76" s="113">
        <v>34</v>
      </c>
      <c r="D76" s="113">
        <v>35.75</v>
      </c>
      <c r="E76" s="113">
        <v>33.75</v>
      </c>
      <c r="F76" s="113">
        <v>34.25</v>
      </c>
      <c r="G76" s="113">
        <v>34.299999999999997</v>
      </c>
      <c r="H76" s="113">
        <v>34</v>
      </c>
      <c r="I76" s="113">
        <v>854230</v>
      </c>
      <c r="J76" s="113">
        <v>29780605.699999999</v>
      </c>
      <c r="K76" s="115">
        <v>43531</v>
      </c>
      <c r="L76" s="113">
        <v>2723</v>
      </c>
      <c r="M76" s="113" t="s">
        <v>438</v>
      </c>
      <c r="N76" s="351"/>
    </row>
    <row r="77" spans="1:14">
      <c r="A77" s="113" t="s">
        <v>36</v>
      </c>
      <c r="B77" s="113" t="s">
        <v>383</v>
      </c>
      <c r="C77" s="113">
        <v>26.35</v>
      </c>
      <c r="D77" s="113">
        <v>27.25</v>
      </c>
      <c r="E77" s="113">
        <v>26.05</v>
      </c>
      <c r="F77" s="113">
        <v>26.7</v>
      </c>
      <c r="G77" s="113">
        <v>26.65</v>
      </c>
      <c r="H77" s="113">
        <v>26.4</v>
      </c>
      <c r="I77" s="113">
        <v>1032904</v>
      </c>
      <c r="J77" s="113">
        <v>27563403.649999999</v>
      </c>
      <c r="K77" s="115">
        <v>43531</v>
      </c>
      <c r="L77" s="113">
        <v>2782</v>
      </c>
      <c r="M77" s="113" t="s">
        <v>439</v>
      </c>
      <c r="N77" s="351"/>
    </row>
    <row r="78" spans="1:14">
      <c r="A78" s="113" t="s">
        <v>2272</v>
      </c>
      <c r="B78" s="113" t="s">
        <v>383</v>
      </c>
      <c r="C78" s="113">
        <v>6.5</v>
      </c>
      <c r="D78" s="113">
        <v>6.6</v>
      </c>
      <c r="E78" s="113">
        <v>6.2</v>
      </c>
      <c r="F78" s="113">
        <v>6.25</v>
      </c>
      <c r="G78" s="113">
        <v>6.25</v>
      </c>
      <c r="H78" s="113">
        <v>6.35</v>
      </c>
      <c r="I78" s="113">
        <v>299999</v>
      </c>
      <c r="J78" s="113">
        <v>1887318.35</v>
      </c>
      <c r="K78" s="115">
        <v>43531</v>
      </c>
      <c r="L78" s="113">
        <v>517</v>
      </c>
      <c r="M78" s="113" t="s">
        <v>2273</v>
      </c>
      <c r="N78" s="351"/>
    </row>
    <row r="79" spans="1:14">
      <c r="A79" s="113" t="s">
        <v>440</v>
      </c>
      <c r="B79" s="113" t="s">
        <v>383</v>
      </c>
      <c r="C79" s="113">
        <v>364</v>
      </c>
      <c r="D79" s="113">
        <v>374.8</v>
      </c>
      <c r="E79" s="113">
        <v>361</v>
      </c>
      <c r="F79" s="113">
        <v>366.45</v>
      </c>
      <c r="G79" s="113">
        <v>365</v>
      </c>
      <c r="H79" s="113">
        <v>362.7</v>
      </c>
      <c r="I79" s="113">
        <v>134889</v>
      </c>
      <c r="J79" s="113">
        <v>49737493.799999997</v>
      </c>
      <c r="K79" s="115">
        <v>43531</v>
      </c>
      <c r="L79" s="113">
        <v>3513</v>
      </c>
      <c r="M79" s="113" t="s">
        <v>441</v>
      </c>
      <c r="N79" s="351"/>
    </row>
    <row r="80" spans="1:14">
      <c r="A80" s="113" t="s">
        <v>3504</v>
      </c>
      <c r="B80" s="113" t="s">
        <v>3180</v>
      </c>
      <c r="C80" s="113">
        <v>1.1000000000000001</v>
      </c>
      <c r="D80" s="113">
        <v>1.1499999999999999</v>
      </c>
      <c r="E80" s="113">
        <v>1.05</v>
      </c>
      <c r="F80" s="113">
        <v>1.1499999999999999</v>
      </c>
      <c r="G80" s="113">
        <v>1.1499999999999999</v>
      </c>
      <c r="H80" s="113">
        <v>1.1000000000000001</v>
      </c>
      <c r="I80" s="113">
        <v>24386</v>
      </c>
      <c r="J80" s="113">
        <v>27768</v>
      </c>
      <c r="K80" s="115">
        <v>43531</v>
      </c>
      <c r="L80" s="113">
        <v>17</v>
      </c>
      <c r="M80" s="113" t="s">
        <v>3505</v>
      </c>
      <c r="N80" s="351"/>
    </row>
    <row r="81" spans="1:14">
      <c r="A81" s="113" t="s">
        <v>2623</v>
      </c>
      <c r="B81" s="113" t="s">
        <v>383</v>
      </c>
      <c r="C81" s="113">
        <v>17.600000000000001</v>
      </c>
      <c r="D81" s="113">
        <v>18.2</v>
      </c>
      <c r="E81" s="113">
        <v>16.8</v>
      </c>
      <c r="F81" s="113">
        <v>17.3</v>
      </c>
      <c r="G81" s="113">
        <v>16.8</v>
      </c>
      <c r="H81" s="113">
        <v>17.600000000000001</v>
      </c>
      <c r="I81" s="113">
        <v>14602</v>
      </c>
      <c r="J81" s="113">
        <v>254768.4</v>
      </c>
      <c r="K81" s="115">
        <v>43531</v>
      </c>
      <c r="L81" s="113">
        <v>76</v>
      </c>
      <c r="M81" s="113" t="s">
        <v>2624</v>
      </c>
      <c r="N81" s="351"/>
    </row>
    <row r="82" spans="1:14">
      <c r="A82" s="113" t="s">
        <v>3185</v>
      </c>
      <c r="B82" s="113" t="s">
        <v>3180</v>
      </c>
      <c r="C82" s="113">
        <v>0.5</v>
      </c>
      <c r="D82" s="113">
        <v>0.5</v>
      </c>
      <c r="E82" s="113">
        <v>0.4</v>
      </c>
      <c r="F82" s="113">
        <v>0.5</v>
      </c>
      <c r="G82" s="113">
        <v>0.5</v>
      </c>
      <c r="H82" s="113">
        <v>0.5</v>
      </c>
      <c r="I82" s="113">
        <v>58470</v>
      </c>
      <c r="J82" s="113">
        <v>25668.1</v>
      </c>
      <c r="K82" s="115">
        <v>43531</v>
      </c>
      <c r="L82" s="113">
        <v>48</v>
      </c>
      <c r="M82" s="113" t="s">
        <v>3186</v>
      </c>
      <c r="N82" s="351"/>
    </row>
    <row r="83" spans="1:14">
      <c r="A83" s="113" t="s">
        <v>442</v>
      </c>
      <c r="B83" s="113" t="s">
        <v>383</v>
      </c>
      <c r="C83" s="113">
        <v>11.5</v>
      </c>
      <c r="D83" s="113">
        <v>11.6</v>
      </c>
      <c r="E83" s="113">
        <v>11.15</v>
      </c>
      <c r="F83" s="113">
        <v>11.35</v>
      </c>
      <c r="G83" s="113">
        <v>11.3</v>
      </c>
      <c r="H83" s="113">
        <v>11.55</v>
      </c>
      <c r="I83" s="113">
        <v>110693</v>
      </c>
      <c r="J83" s="113">
        <v>1257377.05</v>
      </c>
      <c r="K83" s="115">
        <v>43531</v>
      </c>
      <c r="L83" s="113">
        <v>328</v>
      </c>
      <c r="M83" s="113" t="s">
        <v>443</v>
      </c>
      <c r="N83" s="351"/>
    </row>
    <row r="84" spans="1:14">
      <c r="A84" s="113" t="s">
        <v>444</v>
      </c>
      <c r="B84" s="113" t="s">
        <v>3180</v>
      </c>
      <c r="C84" s="113">
        <v>13.1</v>
      </c>
      <c r="D84" s="113">
        <v>13.4</v>
      </c>
      <c r="E84" s="113">
        <v>12.5</v>
      </c>
      <c r="F84" s="113">
        <v>12.8</v>
      </c>
      <c r="G84" s="113">
        <v>12.8</v>
      </c>
      <c r="H84" s="113">
        <v>13.1</v>
      </c>
      <c r="I84" s="113">
        <v>46612</v>
      </c>
      <c r="J84" s="113">
        <v>593808.4</v>
      </c>
      <c r="K84" s="115">
        <v>43531</v>
      </c>
      <c r="L84" s="113">
        <v>179</v>
      </c>
      <c r="M84" s="113" t="s">
        <v>445</v>
      </c>
      <c r="N84" s="351"/>
    </row>
    <row r="85" spans="1:14">
      <c r="A85" s="113" t="s">
        <v>3187</v>
      </c>
      <c r="B85" s="113" t="s">
        <v>3180</v>
      </c>
      <c r="C85" s="113">
        <v>0.45</v>
      </c>
      <c r="D85" s="113">
        <v>0.5</v>
      </c>
      <c r="E85" s="113">
        <v>0.45</v>
      </c>
      <c r="F85" s="113">
        <v>0.5</v>
      </c>
      <c r="G85" s="113">
        <v>0.5</v>
      </c>
      <c r="H85" s="113">
        <v>0.5</v>
      </c>
      <c r="I85" s="113">
        <v>29913</v>
      </c>
      <c r="J85" s="113">
        <v>14337</v>
      </c>
      <c r="K85" s="115">
        <v>43531</v>
      </c>
      <c r="L85" s="113">
        <v>18</v>
      </c>
      <c r="M85" s="113" t="s">
        <v>3188</v>
      </c>
      <c r="N85" s="351"/>
    </row>
    <row r="86" spans="1:14">
      <c r="A86" s="113" t="s">
        <v>3503</v>
      </c>
      <c r="B86" s="113" t="s">
        <v>3180</v>
      </c>
      <c r="C86" s="113">
        <v>546.9</v>
      </c>
      <c r="D86" s="113">
        <v>546.9</v>
      </c>
      <c r="E86" s="113">
        <v>546.9</v>
      </c>
      <c r="F86" s="113">
        <v>546.9</v>
      </c>
      <c r="G86" s="113">
        <v>546.9</v>
      </c>
      <c r="H86" s="113">
        <v>520.9</v>
      </c>
      <c r="I86" s="113">
        <v>22190</v>
      </c>
      <c r="J86" s="113">
        <v>12135711</v>
      </c>
      <c r="K86" s="115">
        <v>43531</v>
      </c>
      <c r="L86" s="113">
        <v>312</v>
      </c>
      <c r="M86" s="113" t="s">
        <v>3506</v>
      </c>
      <c r="N86" s="351"/>
    </row>
    <row r="87" spans="1:14">
      <c r="A87" s="113" t="s">
        <v>2843</v>
      </c>
      <c r="B87" s="113" t="s">
        <v>383</v>
      </c>
      <c r="C87" s="113">
        <v>651.20000000000005</v>
      </c>
      <c r="D87" s="113">
        <v>667</v>
      </c>
      <c r="E87" s="113">
        <v>650.25</v>
      </c>
      <c r="F87" s="113">
        <v>655</v>
      </c>
      <c r="G87" s="113">
        <v>655</v>
      </c>
      <c r="H87" s="113">
        <v>656.4</v>
      </c>
      <c r="I87" s="113">
        <v>3317</v>
      </c>
      <c r="J87" s="113">
        <v>2173163.15</v>
      </c>
      <c r="K87" s="115">
        <v>43531</v>
      </c>
      <c r="L87" s="113">
        <v>361</v>
      </c>
      <c r="M87" s="113" t="s">
        <v>2844</v>
      </c>
      <c r="N87" s="351"/>
    </row>
    <row r="88" spans="1:14">
      <c r="A88" s="113" t="s">
        <v>2871</v>
      </c>
      <c r="B88" s="113" t="s">
        <v>383</v>
      </c>
      <c r="C88" s="113">
        <v>139.30000000000001</v>
      </c>
      <c r="D88" s="113">
        <v>144.44999999999999</v>
      </c>
      <c r="E88" s="113">
        <v>135</v>
      </c>
      <c r="F88" s="113">
        <v>138.44999999999999</v>
      </c>
      <c r="G88" s="113">
        <v>137.05000000000001</v>
      </c>
      <c r="H88" s="113">
        <v>137.30000000000001</v>
      </c>
      <c r="I88" s="113">
        <v>3891</v>
      </c>
      <c r="J88" s="113">
        <v>541904.05000000005</v>
      </c>
      <c r="K88" s="115">
        <v>43531</v>
      </c>
      <c r="L88" s="113">
        <v>121</v>
      </c>
      <c r="M88" s="113" t="s">
        <v>2872</v>
      </c>
      <c r="N88" s="351"/>
    </row>
    <row r="89" spans="1:14">
      <c r="A89" s="113" t="s">
        <v>2845</v>
      </c>
      <c r="B89" s="113" t="s">
        <v>383</v>
      </c>
      <c r="C89" s="113">
        <v>470</v>
      </c>
      <c r="D89" s="113">
        <v>473</v>
      </c>
      <c r="E89" s="113">
        <v>460</v>
      </c>
      <c r="F89" s="113">
        <v>462.4</v>
      </c>
      <c r="G89" s="113">
        <v>460.65</v>
      </c>
      <c r="H89" s="113">
        <v>469.35</v>
      </c>
      <c r="I89" s="113">
        <v>2793</v>
      </c>
      <c r="J89" s="113">
        <v>1299423.1499999999</v>
      </c>
      <c r="K89" s="115">
        <v>43531</v>
      </c>
      <c r="L89" s="113">
        <v>245</v>
      </c>
      <c r="M89" s="113" t="s">
        <v>2846</v>
      </c>
      <c r="N89" s="351"/>
    </row>
    <row r="90" spans="1:14">
      <c r="A90" s="113" t="s">
        <v>2187</v>
      </c>
      <c r="B90" s="113" t="s">
        <v>383</v>
      </c>
      <c r="C90" s="113">
        <v>351</v>
      </c>
      <c r="D90" s="113">
        <v>368</v>
      </c>
      <c r="E90" s="113">
        <v>347.2</v>
      </c>
      <c r="F90" s="113">
        <v>352.15</v>
      </c>
      <c r="G90" s="113">
        <v>353</v>
      </c>
      <c r="H90" s="113">
        <v>351.15</v>
      </c>
      <c r="I90" s="113">
        <v>255575</v>
      </c>
      <c r="J90" s="113">
        <v>91495510.75</v>
      </c>
      <c r="K90" s="115">
        <v>43531</v>
      </c>
      <c r="L90" s="113">
        <v>7104</v>
      </c>
      <c r="M90" s="113" t="s">
        <v>2188</v>
      </c>
      <c r="N90" s="351"/>
    </row>
    <row r="91" spans="1:14">
      <c r="A91" s="113" t="s">
        <v>446</v>
      </c>
      <c r="B91" s="113" t="s">
        <v>383</v>
      </c>
      <c r="C91" s="113">
        <v>1390</v>
      </c>
      <c r="D91" s="113">
        <v>1416.85</v>
      </c>
      <c r="E91" s="113">
        <v>1371.05</v>
      </c>
      <c r="F91" s="113">
        <v>1399.7</v>
      </c>
      <c r="G91" s="113">
        <v>1399</v>
      </c>
      <c r="H91" s="113">
        <v>1393</v>
      </c>
      <c r="I91" s="113">
        <v>21413</v>
      </c>
      <c r="J91" s="113">
        <v>29864780.649999999</v>
      </c>
      <c r="K91" s="115">
        <v>43531</v>
      </c>
      <c r="L91" s="113">
        <v>2185</v>
      </c>
      <c r="M91" s="113" t="s">
        <v>447</v>
      </c>
      <c r="N91" s="351"/>
    </row>
    <row r="92" spans="1:14">
      <c r="A92" s="113" t="s">
        <v>448</v>
      </c>
      <c r="B92" s="113" t="s">
        <v>383</v>
      </c>
      <c r="C92" s="113">
        <v>542.5</v>
      </c>
      <c r="D92" s="113">
        <v>546.4</v>
      </c>
      <c r="E92" s="113">
        <v>541.29999999999995</v>
      </c>
      <c r="F92" s="113">
        <v>544.15</v>
      </c>
      <c r="G92" s="113">
        <v>545.5</v>
      </c>
      <c r="H92" s="113">
        <v>548.25</v>
      </c>
      <c r="I92" s="113">
        <v>29294</v>
      </c>
      <c r="J92" s="113">
        <v>15935540.75</v>
      </c>
      <c r="K92" s="115">
        <v>43531</v>
      </c>
      <c r="L92" s="113">
        <v>3384</v>
      </c>
      <c r="M92" s="113" t="s">
        <v>449</v>
      </c>
      <c r="N92" s="351"/>
    </row>
    <row r="93" spans="1:14">
      <c r="A93" s="113" t="s">
        <v>2353</v>
      </c>
      <c r="B93" s="113" t="s">
        <v>383</v>
      </c>
      <c r="C93" s="113">
        <v>112</v>
      </c>
      <c r="D93" s="113">
        <v>112</v>
      </c>
      <c r="E93" s="113">
        <v>106.3</v>
      </c>
      <c r="F93" s="113">
        <v>108.6</v>
      </c>
      <c r="G93" s="113">
        <v>109.75</v>
      </c>
      <c r="H93" s="113">
        <v>111</v>
      </c>
      <c r="I93" s="113">
        <v>13528</v>
      </c>
      <c r="J93" s="113">
        <v>1468949.9</v>
      </c>
      <c r="K93" s="115">
        <v>43531</v>
      </c>
      <c r="L93" s="113">
        <v>508</v>
      </c>
      <c r="M93" s="113" t="s">
        <v>2354</v>
      </c>
      <c r="N93" s="351"/>
    </row>
    <row r="94" spans="1:14">
      <c r="A94" s="113" t="s">
        <v>37</v>
      </c>
      <c r="B94" s="113" t="s">
        <v>383</v>
      </c>
      <c r="C94" s="113">
        <v>1195.3499999999999</v>
      </c>
      <c r="D94" s="113">
        <v>1202</v>
      </c>
      <c r="E94" s="113">
        <v>1179.3</v>
      </c>
      <c r="F94" s="113">
        <v>1186.95</v>
      </c>
      <c r="G94" s="113">
        <v>1186</v>
      </c>
      <c r="H94" s="113">
        <v>1192.75</v>
      </c>
      <c r="I94" s="113">
        <v>642857</v>
      </c>
      <c r="J94" s="113">
        <v>768046021.60000002</v>
      </c>
      <c r="K94" s="115">
        <v>43531</v>
      </c>
      <c r="L94" s="113">
        <v>32181</v>
      </c>
      <c r="M94" s="113" t="s">
        <v>450</v>
      </c>
      <c r="N94" s="351"/>
    </row>
    <row r="95" spans="1:14">
      <c r="A95" s="113" t="s">
        <v>38</v>
      </c>
      <c r="B95" s="113" t="s">
        <v>383</v>
      </c>
      <c r="C95" s="113">
        <v>219.85</v>
      </c>
      <c r="D95" s="113">
        <v>220</v>
      </c>
      <c r="E95" s="113">
        <v>216</v>
      </c>
      <c r="F95" s="113">
        <v>216.5</v>
      </c>
      <c r="G95" s="113">
        <v>216.9</v>
      </c>
      <c r="H95" s="113">
        <v>219.45</v>
      </c>
      <c r="I95" s="113">
        <v>1750522</v>
      </c>
      <c r="J95" s="113">
        <v>380606075.85000002</v>
      </c>
      <c r="K95" s="115">
        <v>43531</v>
      </c>
      <c r="L95" s="113">
        <v>20621</v>
      </c>
      <c r="M95" s="113" t="s">
        <v>451</v>
      </c>
      <c r="N95" s="351"/>
    </row>
    <row r="96" spans="1:14">
      <c r="A96" s="113" t="s">
        <v>2056</v>
      </c>
      <c r="B96" s="113" t="s">
        <v>3180</v>
      </c>
      <c r="C96" s="113">
        <v>979.95</v>
      </c>
      <c r="D96" s="113">
        <v>1002.6</v>
      </c>
      <c r="E96" s="113">
        <v>935</v>
      </c>
      <c r="F96" s="113">
        <v>961.9</v>
      </c>
      <c r="G96" s="113">
        <v>962</v>
      </c>
      <c r="H96" s="113">
        <v>954.9</v>
      </c>
      <c r="I96" s="113">
        <v>1395</v>
      </c>
      <c r="J96" s="113">
        <v>1345521.15</v>
      </c>
      <c r="K96" s="115">
        <v>43531</v>
      </c>
      <c r="L96" s="113">
        <v>82</v>
      </c>
      <c r="M96" s="113" t="s">
        <v>3131</v>
      </c>
      <c r="N96" s="351"/>
    </row>
    <row r="97" spans="1:14">
      <c r="A97" s="113" t="s">
        <v>452</v>
      </c>
      <c r="B97" s="113" t="s">
        <v>383</v>
      </c>
      <c r="C97" s="113">
        <v>179.45</v>
      </c>
      <c r="D97" s="113">
        <v>187.4</v>
      </c>
      <c r="E97" s="113">
        <v>177.8</v>
      </c>
      <c r="F97" s="113">
        <v>179.15</v>
      </c>
      <c r="G97" s="113">
        <v>179.35</v>
      </c>
      <c r="H97" s="113">
        <v>178.6</v>
      </c>
      <c r="I97" s="113">
        <v>381794</v>
      </c>
      <c r="J97" s="113">
        <v>69544150.450000003</v>
      </c>
      <c r="K97" s="115">
        <v>43531</v>
      </c>
      <c r="L97" s="113">
        <v>7127</v>
      </c>
      <c r="M97" s="113" t="s">
        <v>453</v>
      </c>
      <c r="N97" s="351"/>
    </row>
    <row r="98" spans="1:14">
      <c r="A98" s="113" t="s">
        <v>454</v>
      </c>
      <c r="B98" s="113" t="s">
        <v>383</v>
      </c>
      <c r="C98" s="113">
        <v>45.65</v>
      </c>
      <c r="D98" s="113">
        <v>45.65</v>
      </c>
      <c r="E98" s="113">
        <v>43.4</v>
      </c>
      <c r="F98" s="113">
        <v>43.65</v>
      </c>
      <c r="G98" s="113">
        <v>43.95</v>
      </c>
      <c r="H98" s="113">
        <v>44.2</v>
      </c>
      <c r="I98" s="113">
        <v>16323</v>
      </c>
      <c r="J98" s="113">
        <v>715950.85</v>
      </c>
      <c r="K98" s="115">
        <v>43531</v>
      </c>
      <c r="L98" s="113">
        <v>207</v>
      </c>
      <c r="M98" s="113" t="s">
        <v>455</v>
      </c>
      <c r="N98" s="351"/>
    </row>
    <row r="99" spans="1:14">
      <c r="A99" s="113" t="s">
        <v>2625</v>
      </c>
      <c r="B99" s="113" t="s">
        <v>383</v>
      </c>
      <c r="C99" s="113">
        <v>25.3</v>
      </c>
      <c r="D99" s="113">
        <v>25.3</v>
      </c>
      <c r="E99" s="113">
        <v>24.3</v>
      </c>
      <c r="F99" s="113">
        <v>24.55</v>
      </c>
      <c r="G99" s="113">
        <v>24.7</v>
      </c>
      <c r="H99" s="113">
        <v>25</v>
      </c>
      <c r="I99" s="113">
        <v>47921</v>
      </c>
      <c r="J99" s="113">
        <v>1183725.6000000001</v>
      </c>
      <c r="K99" s="115">
        <v>43531</v>
      </c>
      <c r="L99" s="113">
        <v>366</v>
      </c>
      <c r="M99" s="113" t="s">
        <v>2626</v>
      </c>
      <c r="N99" s="351"/>
    </row>
    <row r="100" spans="1:14">
      <c r="A100" s="113" t="s">
        <v>456</v>
      </c>
      <c r="B100" s="113" t="s">
        <v>383</v>
      </c>
      <c r="C100" s="113">
        <v>6</v>
      </c>
      <c r="D100" s="113">
        <v>6</v>
      </c>
      <c r="E100" s="113">
        <v>6</v>
      </c>
      <c r="F100" s="113">
        <v>6</v>
      </c>
      <c r="G100" s="113">
        <v>6</v>
      </c>
      <c r="H100" s="113">
        <v>5.75</v>
      </c>
      <c r="I100" s="113">
        <v>18319</v>
      </c>
      <c r="J100" s="113">
        <v>109914</v>
      </c>
      <c r="K100" s="115">
        <v>43531</v>
      </c>
      <c r="L100" s="113">
        <v>36</v>
      </c>
      <c r="M100" s="113" t="s">
        <v>2088</v>
      </c>
      <c r="N100" s="351"/>
    </row>
    <row r="101" spans="1:14">
      <c r="A101" s="113" t="s">
        <v>2368</v>
      </c>
      <c r="B101" s="113" t="s">
        <v>383</v>
      </c>
      <c r="C101" s="113">
        <v>82.75</v>
      </c>
      <c r="D101" s="113">
        <v>82.75</v>
      </c>
      <c r="E101" s="113">
        <v>79.900000000000006</v>
      </c>
      <c r="F101" s="113">
        <v>81.05</v>
      </c>
      <c r="G101" s="113">
        <v>80.5</v>
      </c>
      <c r="H101" s="113">
        <v>82.7</v>
      </c>
      <c r="I101" s="113">
        <v>26182</v>
      </c>
      <c r="J101" s="113">
        <v>2126590.35</v>
      </c>
      <c r="K101" s="115">
        <v>43531</v>
      </c>
      <c r="L101" s="113">
        <v>543</v>
      </c>
      <c r="M101" s="113" t="s">
        <v>2369</v>
      </c>
      <c r="N101" s="351"/>
    </row>
    <row r="102" spans="1:14">
      <c r="A102" s="113" t="s">
        <v>3550</v>
      </c>
      <c r="B102" s="113" t="s">
        <v>383</v>
      </c>
      <c r="C102" s="113">
        <v>32</v>
      </c>
      <c r="D102" s="113">
        <v>32</v>
      </c>
      <c r="E102" s="113">
        <v>30</v>
      </c>
      <c r="F102" s="113">
        <v>30</v>
      </c>
      <c r="G102" s="113">
        <v>30</v>
      </c>
      <c r="H102" s="113">
        <v>30</v>
      </c>
      <c r="I102" s="113">
        <v>1862</v>
      </c>
      <c r="J102" s="113">
        <v>56152.5</v>
      </c>
      <c r="K102" s="115">
        <v>43531</v>
      </c>
      <c r="L102" s="113">
        <v>11</v>
      </c>
      <c r="M102" s="113" t="s">
        <v>3551</v>
      </c>
      <c r="N102" s="351"/>
    </row>
    <row r="103" spans="1:14">
      <c r="A103" s="113" t="s">
        <v>2026</v>
      </c>
      <c r="B103" s="113" t="s">
        <v>383</v>
      </c>
      <c r="C103" s="113">
        <v>55.05</v>
      </c>
      <c r="D103" s="113">
        <v>65.45</v>
      </c>
      <c r="E103" s="113">
        <v>55</v>
      </c>
      <c r="F103" s="113">
        <v>64.55</v>
      </c>
      <c r="G103" s="113">
        <v>64.25</v>
      </c>
      <c r="H103" s="113">
        <v>55</v>
      </c>
      <c r="I103" s="113">
        <v>140108</v>
      </c>
      <c r="J103" s="113">
        <v>8804153.0999999996</v>
      </c>
      <c r="K103" s="115">
        <v>43531</v>
      </c>
      <c r="L103" s="113">
        <v>16560</v>
      </c>
      <c r="M103" s="113" t="s">
        <v>2027</v>
      </c>
      <c r="N103" s="351"/>
    </row>
    <row r="104" spans="1:14">
      <c r="A104" s="113" t="s">
        <v>2627</v>
      </c>
      <c r="B104" s="113" t="s">
        <v>383</v>
      </c>
      <c r="C104" s="113">
        <v>385</v>
      </c>
      <c r="D104" s="113">
        <v>389.4</v>
      </c>
      <c r="E104" s="113">
        <v>365.05</v>
      </c>
      <c r="F104" s="113">
        <v>368.45</v>
      </c>
      <c r="G104" s="113">
        <v>371</v>
      </c>
      <c r="H104" s="113">
        <v>382.5</v>
      </c>
      <c r="I104" s="113">
        <v>3590</v>
      </c>
      <c r="J104" s="113">
        <v>1342834.3</v>
      </c>
      <c r="K104" s="115">
        <v>43531</v>
      </c>
      <c r="L104" s="113">
        <v>351</v>
      </c>
      <c r="M104" s="113" t="s">
        <v>2628</v>
      </c>
      <c r="N104" s="351"/>
    </row>
    <row r="105" spans="1:14">
      <c r="A105" s="113" t="s">
        <v>457</v>
      </c>
      <c r="B105" s="113" t="s">
        <v>383</v>
      </c>
      <c r="C105" s="113">
        <v>52</v>
      </c>
      <c r="D105" s="113">
        <v>52</v>
      </c>
      <c r="E105" s="113">
        <v>49.8</v>
      </c>
      <c r="F105" s="113">
        <v>49.9</v>
      </c>
      <c r="G105" s="113">
        <v>49.8</v>
      </c>
      <c r="H105" s="113">
        <v>51.7</v>
      </c>
      <c r="I105" s="113">
        <v>13509</v>
      </c>
      <c r="J105" s="113">
        <v>680584.1</v>
      </c>
      <c r="K105" s="115">
        <v>43531</v>
      </c>
      <c r="L105" s="113">
        <v>219</v>
      </c>
      <c r="M105" s="113" t="s">
        <v>458</v>
      </c>
      <c r="N105" s="351"/>
    </row>
    <row r="106" spans="1:14">
      <c r="A106" s="113" t="s">
        <v>459</v>
      </c>
      <c r="B106" s="113" t="s">
        <v>3180</v>
      </c>
      <c r="C106" s="113">
        <v>77.75</v>
      </c>
      <c r="D106" s="113">
        <v>79.2</v>
      </c>
      <c r="E106" s="113">
        <v>77</v>
      </c>
      <c r="F106" s="113">
        <v>77.650000000000006</v>
      </c>
      <c r="G106" s="113">
        <v>77.25</v>
      </c>
      <c r="H106" s="113">
        <v>78.849999999999994</v>
      </c>
      <c r="I106" s="113">
        <v>6426</v>
      </c>
      <c r="J106" s="113">
        <v>504546.5</v>
      </c>
      <c r="K106" s="115">
        <v>43531</v>
      </c>
      <c r="L106" s="113">
        <v>113</v>
      </c>
      <c r="M106" s="113" t="s">
        <v>460</v>
      </c>
      <c r="N106" s="351"/>
    </row>
    <row r="107" spans="1:14">
      <c r="A107" s="113" t="s">
        <v>461</v>
      </c>
      <c r="B107" s="113" t="s">
        <v>383</v>
      </c>
      <c r="C107" s="113">
        <v>19.7</v>
      </c>
      <c r="D107" s="113">
        <v>19.7</v>
      </c>
      <c r="E107" s="113">
        <v>18.399999999999999</v>
      </c>
      <c r="F107" s="113">
        <v>18.850000000000001</v>
      </c>
      <c r="G107" s="113">
        <v>19</v>
      </c>
      <c r="H107" s="113">
        <v>19.05</v>
      </c>
      <c r="I107" s="113">
        <v>12175</v>
      </c>
      <c r="J107" s="113">
        <v>228359.95</v>
      </c>
      <c r="K107" s="115">
        <v>43531</v>
      </c>
      <c r="L107" s="113">
        <v>117</v>
      </c>
      <c r="M107" s="113" t="s">
        <v>462</v>
      </c>
      <c r="N107" s="351"/>
    </row>
    <row r="108" spans="1:14">
      <c r="A108" s="113" t="s">
        <v>2057</v>
      </c>
      <c r="B108" s="113" t="s">
        <v>383</v>
      </c>
      <c r="C108" s="113">
        <v>31.35</v>
      </c>
      <c r="D108" s="113">
        <v>31.35</v>
      </c>
      <c r="E108" s="113">
        <v>29.8</v>
      </c>
      <c r="F108" s="113">
        <v>30.3</v>
      </c>
      <c r="G108" s="113">
        <v>30.5</v>
      </c>
      <c r="H108" s="113">
        <v>31.05</v>
      </c>
      <c r="I108" s="113">
        <v>97514</v>
      </c>
      <c r="J108" s="113">
        <v>2972993.7</v>
      </c>
      <c r="K108" s="115">
        <v>43531</v>
      </c>
      <c r="L108" s="113">
        <v>557</v>
      </c>
      <c r="M108" s="113" t="s">
        <v>2058</v>
      </c>
      <c r="N108" s="351"/>
    </row>
    <row r="109" spans="1:14">
      <c r="A109" s="113" t="s">
        <v>3189</v>
      </c>
      <c r="B109" s="113" t="s">
        <v>383</v>
      </c>
      <c r="C109" s="113">
        <v>35.75</v>
      </c>
      <c r="D109" s="113">
        <v>36.950000000000003</v>
      </c>
      <c r="E109" s="113">
        <v>35.4</v>
      </c>
      <c r="F109" s="113">
        <v>35.6</v>
      </c>
      <c r="G109" s="113">
        <v>35.9</v>
      </c>
      <c r="H109" s="113">
        <v>35.9</v>
      </c>
      <c r="I109" s="113">
        <v>19807</v>
      </c>
      <c r="J109" s="113">
        <v>713115.45</v>
      </c>
      <c r="K109" s="115">
        <v>43531</v>
      </c>
      <c r="L109" s="113">
        <v>86</v>
      </c>
      <c r="M109" s="113" t="s">
        <v>3190</v>
      </c>
      <c r="N109" s="351"/>
    </row>
    <row r="110" spans="1:14">
      <c r="A110" s="113" t="s">
        <v>39</v>
      </c>
      <c r="B110" s="113" t="s">
        <v>383</v>
      </c>
      <c r="C110" s="113">
        <v>87</v>
      </c>
      <c r="D110" s="113">
        <v>90.75</v>
      </c>
      <c r="E110" s="113">
        <v>85.45</v>
      </c>
      <c r="F110" s="113">
        <v>89.3</v>
      </c>
      <c r="G110" s="113">
        <v>88.85</v>
      </c>
      <c r="H110" s="113">
        <v>85.55</v>
      </c>
      <c r="I110" s="113">
        <v>9845285</v>
      </c>
      <c r="J110" s="113">
        <v>872622206.25</v>
      </c>
      <c r="K110" s="115">
        <v>43531</v>
      </c>
      <c r="L110" s="113">
        <v>44175</v>
      </c>
      <c r="M110" s="113" t="s">
        <v>463</v>
      </c>
      <c r="N110" s="351"/>
    </row>
    <row r="111" spans="1:14">
      <c r="A111" s="113" t="s">
        <v>1958</v>
      </c>
      <c r="B111" s="113" t="s">
        <v>383</v>
      </c>
      <c r="C111" s="113">
        <v>128.19999999999999</v>
      </c>
      <c r="D111" s="113">
        <v>128.9</v>
      </c>
      <c r="E111" s="113">
        <v>125</v>
      </c>
      <c r="F111" s="113">
        <v>125.6</v>
      </c>
      <c r="G111" s="113">
        <v>125.25</v>
      </c>
      <c r="H111" s="113">
        <v>128.05000000000001</v>
      </c>
      <c r="I111" s="113">
        <v>12011</v>
      </c>
      <c r="J111" s="113">
        <v>1515914.45</v>
      </c>
      <c r="K111" s="115">
        <v>43531</v>
      </c>
      <c r="L111" s="113">
        <v>420</v>
      </c>
      <c r="M111" s="113" t="s">
        <v>464</v>
      </c>
      <c r="N111" s="351"/>
    </row>
    <row r="112" spans="1:14">
      <c r="A112" s="113" t="s">
        <v>465</v>
      </c>
      <c r="B112" s="113" t="s">
        <v>383</v>
      </c>
      <c r="C112" s="113">
        <v>277.05</v>
      </c>
      <c r="D112" s="113">
        <v>278.75</v>
      </c>
      <c r="E112" s="113">
        <v>268.05</v>
      </c>
      <c r="F112" s="113">
        <v>270.25</v>
      </c>
      <c r="G112" s="113">
        <v>270.8</v>
      </c>
      <c r="H112" s="113">
        <v>276.95</v>
      </c>
      <c r="I112" s="113">
        <v>7400</v>
      </c>
      <c r="J112" s="113">
        <v>2012121.2</v>
      </c>
      <c r="K112" s="115">
        <v>43531</v>
      </c>
      <c r="L112" s="113">
        <v>609</v>
      </c>
      <c r="M112" s="113" t="s">
        <v>466</v>
      </c>
      <c r="N112" s="351"/>
    </row>
    <row r="113" spans="1:14">
      <c r="A113" s="113" t="s">
        <v>467</v>
      </c>
      <c r="B113" s="113" t="s">
        <v>383</v>
      </c>
      <c r="C113" s="113">
        <v>172</v>
      </c>
      <c r="D113" s="113">
        <v>178</v>
      </c>
      <c r="E113" s="113">
        <v>172</v>
      </c>
      <c r="F113" s="113">
        <v>172.85</v>
      </c>
      <c r="G113" s="113">
        <v>175.25</v>
      </c>
      <c r="H113" s="113">
        <v>171.5</v>
      </c>
      <c r="I113" s="113">
        <v>3192</v>
      </c>
      <c r="J113" s="113">
        <v>557273.80000000005</v>
      </c>
      <c r="K113" s="115">
        <v>43531</v>
      </c>
      <c r="L113" s="113">
        <v>160</v>
      </c>
      <c r="M113" s="113" t="s">
        <v>468</v>
      </c>
      <c r="N113" s="351"/>
    </row>
    <row r="114" spans="1:14">
      <c r="A114" s="113" t="s">
        <v>1967</v>
      </c>
      <c r="B114" s="113" t="s">
        <v>383</v>
      </c>
      <c r="C114" s="113">
        <v>56.95</v>
      </c>
      <c r="D114" s="113">
        <v>57</v>
      </c>
      <c r="E114" s="113">
        <v>53.05</v>
      </c>
      <c r="F114" s="113">
        <v>54.35</v>
      </c>
      <c r="G114" s="113">
        <v>53.55</v>
      </c>
      <c r="H114" s="113">
        <v>56.9</v>
      </c>
      <c r="I114" s="113">
        <v>6579</v>
      </c>
      <c r="J114" s="113">
        <v>361243.95</v>
      </c>
      <c r="K114" s="115">
        <v>43531</v>
      </c>
      <c r="L114" s="113">
        <v>67</v>
      </c>
      <c r="M114" s="113" t="s">
        <v>1968</v>
      </c>
      <c r="N114" s="351"/>
    </row>
    <row r="115" spans="1:14">
      <c r="A115" s="113" t="s">
        <v>469</v>
      </c>
      <c r="B115" s="113" t="s">
        <v>383</v>
      </c>
      <c r="C115" s="113">
        <v>30.5</v>
      </c>
      <c r="D115" s="113">
        <v>30.5</v>
      </c>
      <c r="E115" s="113">
        <v>29.2</v>
      </c>
      <c r="F115" s="113">
        <v>29.3</v>
      </c>
      <c r="G115" s="113">
        <v>29.2</v>
      </c>
      <c r="H115" s="113">
        <v>30.9</v>
      </c>
      <c r="I115" s="113">
        <v>172631</v>
      </c>
      <c r="J115" s="113">
        <v>5123124.5</v>
      </c>
      <c r="K115" s="115">
        <v>43531</v>
      </c>
      <c r="L115" s="113">
        <v>789</v>
      </c>
      <c r="M115" s="113" t="s">
        <v>470</v>
      </c>
      <c r="N115" s="351"/>
    </row>
    <row r="116" spans="1:14">
      <c r="A116" s="113" t="s">
        <v>471</v>
      </c>
      <c r="B116" s="113" t="s">
        <v>383</v>
      </c>
      <c r="C116" s="113">
        <v>112.95</v>
      </c>
      <c r="D116" s="113">
        <v>119</v>
      </c>
      <c r="E116" s="113">
        <v>112.05</v>
      </c>
      <c r="F116" s="113">
        <v>116.3</v>
      </c>
      <c r="G116" s="113">
        <v>116.5</v>
      </c>
      <c r="H116" s="113">
        <v>112.8</v>
      </c>
      <c r="I116" s="113">
        <v>55593</v>
      </c>
      <c r="J116" s="113">
        <v>6424398</v>
      </c>
      <c r="K116" s="115">
        <v>43531</v>
      </c>
      <c r="L116" s="113">
        <v>599</v>
      </c>
      <c r="M116" s="113" t="s">
        <v>472</v>
      </c>
      <c r="N116" s="351"/>
    </row>
    <row r="117" spans="1:14">
      <c r="A117" s="113" t="s">
        <v>473</v>
      </c>
      <c r="B117" s="113" t="s">
        <v>3180</v>
      </c>
      <c r="C117" s="113">
        <v>13.55</v>
      </c>
      <c r="D117" s="113">
        <v>13.95</v>
      </c>
      <c r="E117" s="113">
        <v>13.05</v>
      </c>
      <c r="F117" s="113">
        <v>13.7</v>
      </c>
      <c r="G117" s="113">
        <v>13.95</v>
      </c>
      <c r="H117" s="113">
        <v>13.5</v>
      </c>
      <c r="I117" s="113">
        <v>11756</v>
      </c>
      <c r="J117" s="113">
        <v>157848.4</v>
      </c>
      <c r="K117" s="115">
        <v>43531</v>
      </c>
      <c r="L117" s="113">
        <v>52</v>
      </c>
      <c r="M117" s="113" t="s">
        <v>474</v>
      </c>
      <c r="N117" s="351"/>
    </row>
    <row r="118" spans="1:14">
      <c r="A118" s="113" t="s">
        <v>475</v>
      </c>
      <c r="B118" s="113" t="s">
        <v>383</v>
      </c>
      <c r="C118" s="113">
        <v>138.4</v>
      </c>
      <c r="D118" s="113">
        <v>138.69999999999999</v>
      </c>
      <c r="E118" s="113">
        <v>133.05000000000001</v>
      </c>
      <c r="F118" s="113">
        <v>134.44999999999999</v>
      </c>
      <c r="G118" s="113">
        <v>134.5</v>
      </c>
      <c r="H118" s="113">
        <v>137.55000000000001</v>
      </c>
      <c r="I118" s="113">
        <v>594780</v>
      </c>
      <c r="J118" s="113">
        <v>80342930.25</v>
      </c>
      <c r="K118" s="115">
        <v>43531</v>
      </c>
      <c r="L118" s="113">
        <v>5232</v>
      </c>
      <c r="M118" s="113" t="s">
        <v>476</v>
      </c>
      <c r="N118" s="351"/>
    </row>
    <row r="119" spans="1:14">
      <c r="A119" s="113" t="s">
        <v>40</v>
      </c>
      <c r="B119" s="113" t="s">
        <v>383</v>
      </c>
      <c r="C119" s="113">
        <v>90.95</v>
      </c>
      <c r="D119" s="113">
        <v>92.1</v>
      </c>
      <c r="E119" s="113">
        <v>89.4</v>
      </c>
      <c r="F119" s="113">
        <v>90.9</v>
      </c>
      <c r="G119" s="113">
        <v>91.3</v>
      </c>
      <c r="H119" s="113">
        <v>90.6</v>
      </c>
      <c r="I119" s="113">
        <v>23050857</v>
      </c>
      <c r="J119" s="113">
        <v>2098386267.4000001</v>
      </c>
      <c r="K119" s="115">
        <v>43531</v>
      </c>
      <c r="L119" s="113">
        <v>77359</v>
      </c>
      <c r="M119" s="113" t="s">
        <v>477</v>
      </c>
      <c r="N119" s="351"/>
    </row>
    <row r="120" spans="1:14">
      <c r="A120" s="113" t="s">
        <v>2576</v>
      </c>
      <c r="B120" s="113" t="s">
        <v>383</v>
      </c>
      <c r="C120" s="113">
        <v>140.5</v>
      </c>
      <c r="D120" s="113">
        <v>147</v>
      </c>
      <c r="E120" s="113">
        <v>140.5</v>
      </c>
      <c r="F120" s="113">
        <v>145</v>
      </c>
      <c r="G120" s="113">
        <v>145</v>
      </c>
      <c r="H120" s="113">
        <v>144.80000000000001</v>
      </c>
      <c r="I120" s="113">
        <v>2993</v>
      </c>
      <c r="J120" s="113">
        <v>435758.5</v>
      </c>
      <c r="K120" s="115">
        <v>43531</v>
      </c>
      <c r="L120" s="113">
        <v>87</v>
      </c>
      <c r="M120" s="113" t="s">
        <v>2577</v>
      </c>
      <c r="N120" s="351"/>
    </row>
    <row r="121" spans="1:14">
      <c r="A121" s="113" t="s">
        <v>41</v>
      </c>
      <c r="B121" s="113" t="s">
        <v>383</v>
      </c>
      <c r="C121" s="113">
        <v>1398.6</v>
      </c>
      <c r="D121" s="113">
        <v>1405.5</v>
      </c>
      <c r="E121" s="113">
        <v>1392</v>
      </c>
      <c r="F121" s="113">
        <v>1395.45</v>
      </c>
      <c r="G121" s="113">
        <v>1395.5</v>
      </c>
      <c r="H121" s="113">
        <v>1393.7</v>
      </c>
      <c r="I121" s="113">
        <v>746742</v>
      </c>
      <c r="J121" s="113">
        <v>1044874189.65</v>
      </c>
      <c r="K121" s="115">
        <v>43531</v>
      </c>
      <c r="L121" s="113">
        <v>38260</v>
      </c>
      <c r="M121" s="113" t="s">
        <v>478</v>
      </c>
      <c r="N121" s="351"/>
    </row>
    <row r="122" spans="1:14">
      <c r="A122" s="113" t="s">
        <v>479</v>
      </c>
      <c r="B122" s="113" t="s">
        <v>383</v>
      </c>
      <c r="C122" s="113">
        <v>197.35</v>
      </c>
      <c r="D122" s="113">
        <v>211.7</v>
      </c>
      <c r="E122" s="113">
        <v>196.3</v>
      </c>
      <c r="F122" s="113">
        <v>206.6</v>
      </c>
      <c r="G122" s="113">
        <v>206.9</v>
      </c>
      <c r="H122" s="113">
        <v>195.3</v>
      </c>
      <c r="I122" s="113">
        <v>467449</v>
      </c>
      <c r="J122" s="113">
        <v>96352589.299999997</v>
      </c>
      <c r="K122" s="115">
        <v>43531</v>
      </c>
      <c r="L122" s="113">
        <v>5005</v>
      </c>
      <c r="M122" s="113" t="s">
        <v>480</v>
      </c>
      <c r="N122" s="351"/>
    </row>
    <row r="123" spans="1:14">
      <c r="A123" s="113" t="s">
        <v>2151</v>
      </c>
      <c r="B123" s="113" t="s">
        <v>383</v>
      </c>
      <c r="C123" s="113">
        <v>175</v>
      </c>
      <c r="D123" s="113">
        <v>182.8</v>
      </c>
      <c r="E123" s="113">
        <v>170.6</v>
      </c>
      <c r="F123" s="113">
        <v>174.15</v>
      </c>
      <c r="G123" s="113">
        <v>170.6</v>
      </c>
      <c r="H123" s="113">
        <v>172.15</v>
      </c>
      <c r="I123" s="113">
        <v>3999</v>
      </c>
      <c r="J123" s="113">
        <v>697342.2</v>
      </c>
      <c r="K123" s="115">
        <v>43531</v>
      </c>
      <c r="L123" s="113">
        <v>60</v>
      </c>
      <c r="M123" s="113" t="s">
        <v>2152</v>
      </c>
      <c r="N123" s="351"/>
    </row>
    <row r="124" spans="1:14">
      <c r="A124" s="113" t="s">
        <v>3191</v>
      </c>
      <c r="B124" s="113" t="s">
        <v>3180</v>
      </c>
      <c r="C124" s="113">
        <v>2.65</v>
      </c>
      <c r="D124" s="113">
        <v>2.65</v>
      </c>
      <c r="E124" s="113">
        <v>2.4500000000000002</v>
      </c>
      <c r="F124" s="113">
        <v>2.5499999999999998</v>
      </c>
      <c r="G124" s="113">
        <v>2.6</v>
      </c>
      <c r="H124" s="113">
        <v>2.5499999999999998</v>
      </c>
      <c r="I124" s="113">
        <v>695701</v>
      </c>
      <c r="J124" s="113">
        <v>1785532.6</v>
      </c>
      <c r="K124" s="115">
        <v>43531</v>
      </c>
      <c r="L124" s="113">
        <v>363</v>
      </c>
      <c r="M124" s="113" t="s">
        <v>3192</v>
      </c>
      <c r="N124" s="351"/>
    </row>
    <row r="125" spans="1:14">
      <c r="A125" s="113" t="s">
        <v>481</v>
      </c>
      <c r="B125" s="113" t="s">
        <v>383</v>
      </c>
      <c r="C125" s="113">
        <v>525.85</v>
      </c>
      <c r="D125" s="113">
        <v>530</v>
      </c>
      <c r="E125" s="113">
        <v>518.29999999999995</v>
      </c>
      <c r="F125" s="113">
        <v>522.15</v>
      </c>
      <c r="G125" s="113">
        <v>525</v>
      </c>
      <c r="H125" s="113">
        <v>523.70000000000005</v>
      </c>
      <c r="I125" s="113">
        <v>5025</v>
      </c>
      <c r="J125" s="113">
        <v>2635400.9</v>
      </c>
      <c r="K125" s="115">
        <v>43531</v>
      </c>
      <c r="L125" s="113">
        <v>423</v>
      </c>
      <c r="M125" s="113" t="s">
        <v>482</v>
      </c>
      <c r="N125" s="351"/>
    </row>
    <row r="126" spans="1:14">
      <c r="A126" s="113" t="s">
        <v>2522</v>
      </c>
      <c r="B126" s="113" t="s">
        <v>383</v>
      </c>
      <c r="C126" s="113">
        <v>157.75</v>
      </c>
      <c r="D126" s="113">
        <v>158</v>
      </c>
      <c r="E126" s="113">
        <v>156</v>
      </c>
      <c r="F126" s="113">
        <v>157</v>
      </c>
      <c r="G126" s="113">
        <v>157.85</v>
      </c>
      <c r="H126" s="113">
        <v>156.9</v>
      </c>
      <c r="I126" s="113">
        <v>13839</v>
      </c>
      <c r="J126" s="113">
        <v>2171412.0499999998</v>
      </c>
      <c r="K126" s="115">
        <v>43531</v>
      </c>
      <c r="L126" s="113">
        <v>681</v>
      </c>
      <c r="M126" s="113" t="s">
        <v>2523</v>
      </c>
      <c r="N126" s="351"/>
    </row>
    <row r="127" spans="1:14">
      <c r="A127" s="113" t="s">
        <v>483</v>
      </c>
      <c r="B127" s="113" t="s">
        <v>383</v>
      </c>
      <c r="C127" s="113">
        <v>1174.8</v>
      </c>
      <c r="D127" s="113">
        <v>1232.75</v>
      </c>
      <c r="E127" s="113">
        <v>1166</v>
      </c>
      <c r="F127" s="113">
        <v>1199.5</v>
      </c>
      <c r="G127" s="113">
        <v>1200</v>
      </c>
      <c r="H127" s="113">
        <v>1165.8</v>
      </c>
      <c r="I127" s="113">
        <v>130082</v>
      </c>
      <c r="J127" s="113">
        <v>156663673.75</v>
      </c>
      <c r="K127" s="115">
        <v>43531</v>
      </c>
      <c r="L127" s="113">
        <v>14227</v>
      </c>
      <c r="M127" s="113" t="s">
        <v>484</v>
      </c>
      <c r="N127" s="351"/>
    </row>
    <row r="128" spans="1:14">
      <c r="A128" s="113" t="s">
        <v>485</v>
      </c>
      <c r="B128" s="113" t="s">
        <v>383</v>
      </c>
      <c r="C128" s="113">
        <v>83.35</v>
      </c>
      <c r="D128" s="113">
        <v>85.75</v>
      </c>
      <c r="E128" s="113">
        <v>83.25</v>
      </c>
      <c r="F128" s="113">
        <v>84</v>
      </c>
      <c r="G128" s="113">
        <v>84</v>
      </c>
      <c r="H128" s="113">
        <v>82.2</v>
      </c>
      <c r="I128" s="113">
        <v>262291</v>
      </c>
      <c r="J128" s="113">
        <v>22155482.949999999</v>
      </c>
      <c r="K128" s="115">
        <v>43531</v>
      </c>
      <c r="L128" s="113">
        <v>2172</v>
      </c>
      <c r="M128" s="113" t="s">
        <v>486</v>
      </c>
      <c r="N128" s="351"/>
    </row>
    <row r="129" spans="1:14">
      <c r="A129" s="113" t="s">
        <v>487</v>
      </c>
      <c r="B129" s="113" t="s">
        <v>383</v>
      </c>
      <c r="C129" s="113">
        <v>2068.3000000000002</v>
      </c>
      <c r="D129" s="113">
        <v>2076.6</v>
      </c>
      <c r="E129" s="113">
        <v>1956.1</v>
      </c>
      <c r="F129" s="113">
        <v>1976.4</v>
      </c>
      <c r="G129" s="113">
        <v>1979.9</v>
      </c>
      <c r="H129" s="113">
        <v>2068.3000000000002</v>
      </c>
      <c r="I129" s="113">
        <v>11445</v>
      </c>
      <c r="J129" s="113">
        <v>23063502.199999999</v>
      </c>
      <c r="K129" s="115">
        <v>43531</v>
      </c>
      <c r="L129" s="113">
        <v>1800</v>
      </c>
      <c r="M129" s="113" t="s">
        <v>488</v>
      </c>
      <c r="N129" s="351"/>
    </row>
    <row r="130" spans="1:14">
      <c r="A130" s="113" t="s">
        <v>2339</v>
      </c>
      <c r="B130" s="113" t="s">
        <v>383</v>
      </c>
      <c r="C130" s="113">
        <v>101</v>
      </c>
      <c r="D130" s="113">
        <v>104.7</v>
      </c>
      <c r="E130" s="113">
        <v>100.9</v>
      </c>
      <c r="F130" s="113">
        <v>101.8</v>
      </c>
      <c r="G130" s="113">
        <v>101.9</v>
      </c>
      <c r="H130" s="113">
        <v>101.9</v>
      </c>
      <c r="I130" s="113">
        <v>213927</v>
      </c>
      <c r="J130" s="113">
        <v>22056201.350000001</v>
      </c>
      <c r="K130" s="115">
        <v>43531</v>
      </c>
      <c r="L130" s="113">
        <v>2061</v>
      </c>
      <c r="M130" s="113" t="s">
        <v>2340</v>
      </c>
      <c r="N130" s="351"/>
    </row>
    <row r="131" spans="1:14">
      <c r="A131" s="113" t="s">
        <v>489</v>
      </c>
      <c r="B131" s="113" t="s">
        <v>383</v>
      </c>
      <c r="C131" s="113">
        <v>578.95000000000005</v>
      </c>
      <c r="D131" s="113">
        <v>579</v>
      </c>
      <c r="E131" s="113">
        <v>570.5</v>
      </c>
      <c r="F131" s="113">
        <v>574.15</v>
      </c>
      <c r="G131" s="113">
        <v>570.5</v>
      </c>
      <c r="H131" s="113">
        <v>571.85</v>
      </c>
      <c r="I131" s="113">
        <v>1648</v>
      </c>
      <c r="J131" s="113">
        <v>948322.45</v>
      </c>
      <c r="K131" s="115">
        <v>43531</v>
      </c>
      <c r="L131" s="113">
        <v>124</v>
      </c>
      <c r="M131" s="113" t="s">
        <v>490</v>
      </c>
      <c r="N131" s="351"/>
    </row>
    <row r="132" spans="1:14">
      <c r="A132" s="113" t="s">
        <v>491</v>
      </c>
      <c r="B132" s="113" t="s">
        <v>383</v>
      </c>
      <c r="C132" s="113">
        <v>19.149999999999999</v>
      </c>
      <c r="D132" s="113">
        <v>19.149999999999999</v>
      </c>
      <c r="E132" s="113">
        <v>18.2</v>
      </c>
      <c r="F132" s="113">
        <v>19.149999999999999</v>
      </c>
      <c r="G132" s="113">
        <v>19.149999999999999</v>
      </c>
      <c r="H132" s="113">
        <v>18.25</v>
      </c>
      <c r="I132" s="113">
        <v>25977</v>
      </c>
      <c r="J132" s="113">
        <v>495623.05</v>
      </c>
      <c r="K132" s="115">
        <v>43531</v>
      </c>
      <c r="L132" s="113">
        <v>149</v>
      </c>
      <c r="M132" s="113" t="s">
        <v>492</v>
      </c>
      <c r="N132" s="351"/>
    </row>
    <row r="133" spans="1:14">
      <c r="A133" s="113" t="s">
        <v>3193</v>
      </c>
      <c r="B133" s="113" t="s">
        <v>3180</v>
      </c>
      <c r="C133" s="113">
        <v>77.900000000000006</v>
      </c>
      <c r="D133" s="113">
        <v>78.400000000000006</v>
      </c>
      <c r="E133" s="113">
        <v>72.099999999999994</v>
      </c>
      <c r="F133" s="113">
        <v>76.3</v>
      </c>
      <c r="G133" s="113">
        <v>76</v>
      </c>
      <c r="H133" s="113">
        <v>74.7</v>
      </c>
      <c r="I133" s="113">
        <v>5892</v>
      </c>
      <c r="J133" s="113">
        <v>454855.85</v>
      </c>
      <c r="K133" s="115">
        <v>43531</v>
      </c>
      <c r="L133" s="113">
        <v>94</v>
      </c>
      <c r="M133" s="113" t="s">
        <v>3194</v>
      </c>
      <c r="N133" s="351"/>
    </row>
    <row r="134" spans="1:14">
      <c r="A134" s="113" t="s">
        <v>493</v>
      </c>
      <c r="B134" s="113" t="s">
        <v>383</v>
      </c>
      <c r="C134" s="113">
        <v>3419.95</v>
      </c>
      <c r="D134" s="113">
        <v>3440</v>
      </c>
      <c r="E134" s="113">
        <v>3370</v>
      </c>
      <c r="F134" s="113">
        <v>3378.15</v>
      </c>
      <c r="G134" s="113">
        <v>3384</v>
      </c>
      <c r="H134" s="113">
        <v>3415.95</v>
      </c>
      <c r="I134" s="113">
        <v>3061</v>
      </c>
      <c r="J134" s="113">
        <v>10391072.9</v>
      </c>
      <c r="K134" s="115">
        <v>43531</v>
      </c>
      <c r="L134" s="113">
        <v>793</v>
      </c>
      <c r="M134" s="113" t="s">
        <v>494</v>
      </c>
      <c r="N134" s="351"/>
    </row>
    <row r="135" spans="1:14">
      <c r="A135" s="113" t="s">
        <v>495</v>
      </c>
      <c r="B135" s="113" t="s">
        <v>383</v>
      </c>
      <c r="C135" s="113">
        <v>348</v>
      </c>
      <c r="D135" s="113">
        <v>349</v>
      </c>
      <c r="E135" s="113">
        <v>338.1</v>
      </c>
      <c r="F135" s="113">
        <v>340.55</v>
      </c>
      <c r="G135" s="113">
        <v>338.15</v>
      </c>
      <c r="H135" s="113">
        <v>346.25</v>
      </c>
      <c r="I135" s="113">
        <v>12028</v>
      </c>
      <c r="J135" s="113">
        <v>4119717.9</v>
      </c>
      <c r="K135" s="115">
        <v>43531</v>
      </c>
      <c r="L135" s="113">
        <v>604</v>
      </c>
      <c r="M135" s="113" t="s">
        <v>496</v>
      </c>
      <c r="N135" s="351"/>
    </row>
    <row r="136" spans="1:14">
      <c r="A136" s="113" t="s">
        <v>2107</v>
      </c>
      <c r="B136" s="113" t="s">
        <v>383</v>
      </c>
      <c r="C136" s="113">
        <v>594.6</v>
      </c>
      <c r="D136" s="113">
        <v>594.9</v>
      </c>
      <c r="E136" s="113">
        <v>575.29999999999995</v>
      </c>
      <c r="F136" s="113">
        <v>580.65</v>
      </c>
      <c r="G136" s="113">
        <v>580</v>
      </c>
      <c r="H136" s="113">
        <v>589.15</v>
      </c>
      <c r="I136" s="113">
        <v>300944</v>
      </c>
      <c r="J136" s="113">
        <v>176141509.59999999</v>
      </c>
      <c r="K136" s="115">
        <v>43531</v>
      </c>
      <c r="L136" s="113">
        <v>10466</v>
      </c>
      <c r="M136" s="113" t="s">
        <v>2108</v>
      </c>
      <c r="N136" s="351"/>
    </row>
    <row r="137" spans="1:14">
      <c r="A137" s="113" t="s">
        <v>497</v>
      </c>
      <c r="B137" s="113" t="s">
        <v>383</v>
      </c>
      <c r="C137" s="113">
        <v>121.55</v>
      </c>
      <c r="D137" s="113">
        <v>121.55</v>
      </c>
      <c r="E137" s="113">
        <v>116.25</v>
      </c>
      <c r="F137" s="113">
        <v>117.7</v>
      </c>
      <c r="G137" s="113">
        <v>116.25</v>
      </c>
      <c r="H137" s="113">
        <v>121.2</v>
      </c>
      <c r="I137" s="113">
        <v>30852</v>
      </c>
      <c r="J137" s="113">
        <v>3671231.4</v>
      </c>
      <c r="K137" s="115">
        <v>43531</v>
      </c>
      <c r="L137" s="113">
        <v>314</v>
      </c>
      <c r="M137" s="113" t="s">
        <v>498</v>
      </c>
      <c r="N137" s="351"/>
    </row>
    <row r="138" spans="1:14">
      <c r="A138" s="113" t="s">
        <v>42</v>
      </c>
      <c r="B138" s="113" t="s">
        <v>383</v>
      </c>
      <c r="C138" s="113">
        <v>735</v>
      </c>
      <c r="D138" s="113">
        <v>740.8</v>
      </c>
      <c r="E138" s="113">
        <v>720.1</v>
      </c>
      <c r="F138" s="113">
        <v>725.2</v>
      </c>
      <c r="G138" s="113">
        <v>722.4</v>
      </c>
      <c r="H138" s="113">
        <v>733.35</v>
      </c>
      <c r="I138" s="113">
        <v>1309875</v>
      </c>
      <c r="J138" s="113">
        <v>960984071.60000002</v>
      </c>
      <c r="K138" s="115">
        <v>43531</v>
      </c>
      <c r="L138" s="113">
        <v>50151</v>
      </c>
      <c r="M138" s="113" t="s">
        <v>499</v>
      </c>
      <c r="N138" s="351"/>
    </row>
    <row r="139" spans="1:14">
      <c r="A139" s="113" t="s">
        <v>2021</v>
      </c>
      <c r="B139" s="113" t="s">
        <v>383</v>
      </c>
      <c r="C139" s="113">
        <v>37.799999999999997</v>
      </c>
      <c r="D139" s="113">
        <v>37.799999999999997</v>
      </c>
      <c r="E139" s="113">
        <v>37</v>
      </c>
      <c r="F139" s="113">
        <v>37.049999999999997</v>
      </c>
      <c r="G139" s="113">
        <v>37.049999999999997</v>
      </c>
      <c r="H139" s="113">
        <v>36.049999999999997</v>
      </c>
      <c r="I139" s="113">
        <v>5877</v>
      </c>
      <c r="J139" s="113">
        <v>221423.8</v>
      </c>
      <c r="K139" s="115">
        <v>43531</v>
      </c>
      <c r="L139" s="113">
        <v>36</v>
      </c>
      <c r="M139" s="113" t="s">
        <v>2022</v>
      </c>
      <c r="N139" s="351"/>
    </row>
    <row r="140" spans="1:14">
      <c r="A140" s="113" t="s">
        <v>500</v>
      </c>
      <c r="B140" s="113" t="s">
        <v>383</v>
      </c>
      <c r="C140" s="113">
        <v>1291.8499999999999</v>
      </c>
      <c r="D140" s="113">
        <v>1299.05</v>
      </c>
      <c r="E140" s="113">
        <v>1251.0999999999999</v>
      </c>
      <c r="F140" s="113">
        <v>1257.3499999999999</v>
      </c>
      <c r="G140" s="113">
        <v>1260.95</v>
      </c>
      <c r="H140" s="113">
        <v>1291.8499999999999</v>
      </c>
      <c r="I140" s="113">
        <v>8282</v>
      </c>
      <c r="J140" s="113">
        <v>10517916.050000001</v>
      </c>
      <c r="K140" s="115">
        <v>43531</v>
      </c>
      <c r="L140" s="113">
        <v>1023</v>
      </c>
      <c r="M140" s="113" t="s">
        <v>501</v>
      </c>
      <c r="N140" s="351"/>
    </row>
    <row r="141" spans="1:14">
      <c r="A141" s="113" t="s">
        <v>2370</v>
      </c>
      <c r="B141" s="113" t="s">
        <v>383</v>
      </c>
      <c r="C141" s="113">
        <v>59</v>
      </c>
      <c r="D141" s="113">
        <v>59.7</v>
      </c>
      <c r="E141" s="113">
        <v>56</v>
      </c>
      <c r="F141" s="113">
        <v>56.65</v>
      </c>
      <c r="G141" s="113">
        <v>56.8</v>
      </c>
      <c r="H141" s="113">
        <v>58.25</v>
      </c>
      <c r="I141" s="113">
        <v>9494</v>
      </c>
      <c r="J141" s="113">
        <v>548230.35</v>
      </c>
      <c r="K141" s="115">
        <v>43531</v>
      </c>
      <c r="L141" s="113">
        <v>214</v>
      </c>
      <c r="M141" s="113" t="s">
        <v>2371</v>
      </c>
      <c r="N141" s="351"/>
    </row>
    <row r="142" spans="1:14">
      <c r="A142" s="113" t="s">
        <v>2274</v>
      </c>
      <c r="B142" s="113" t="s">
        <v>383</v>
      </c>
      <c r="C142" s="113">
        <v>39.799999999999997</v>
      </c>
      <c r="D142" s="113">
        <v>41.95</v>
      </c>
      <c r="E142" s="113">
        <v>37.299999999999997</v>
      </c>
      <c r="F142" s="113">
        <v>38</v>
      </c>
      <c r="G142" s="113">
        <v>37.799999999999997</v>
      </c>
      <c r="H142" s="113">
        <v>39.049999999999997</v>
      </c>
      <c r="I142" s="113">
        <v>30936</v>
      </c>
      <c r="J142" s="113">
        <v>1197998.25</v>
      </c>
      <c r="K142" s="115">
        <v>43531</v>
      </c>
      <c r="L142" s="113">
        <v>326</v>
      </c>
      <c r="M142" s="113" t="s">
        <v>2275</v>
      </c>
      <c r="N142" s="351"/>
    </row>
    <row r="143" spans="1:14">
      <c r="A143" s="113" t="s">
        <v>2309</v>
      </c>
      <c r="B143" s="113" t="s">
        <v>383</v>
      </c>
      <c r="C143" s="113">
        <v>521.04999999999995</v>
      </c>
      <c r="D143" s="113">
        <v>530.54999999999995</v>
      </c>
      <c r="E143" s="113">
        <v>491</v>
      </c>
      <c r="F143" s="113">
        <v>495.55</v>
      </c>
      <c r="G143" s="113">
        <v>494.5</v>
      </c>
      <c r="H143" s="113">
        <v>514.70000000000005</v>
      </c>
      <c r="I143" s="113">
        <v>189939</v>
      </c>
      <c r="J143" s="113">
        <v>96849374.450000003</v>
      </c>
      <c r="K143" s="115">
        <v>43531</v>
      </c>
      <c r="L143" s="113">
        <v>5264</v>
      </c>
      <c r="M143" s="113" t="s">
        <v>2310</v>
      </c>
      <c r="N143" s="351"/>
    </row>
    <row r="144" spans="1:14">
      <c r="A144" s="113" t="s">
        <v>502</v>
      </c>
      <c r="B144" s="113" t="s">
        <v>383</v>
      </c>
      <c r="C144" s="113">
        <v>388</v>
      </c>
      <c r="D144" s="113">
        <v>416.9</v>
      </c>
      <c r="E144" s="113">
        <v>384</v>
      </c>
      <c r="F144" s="113">
        <v>405.85</v>
      </c>
      <c r="G144" s="113">
        <v>406.25</v>
      </c>
      <c r="H144" s="113">
        <v>384.7</v>
      </c>
      <c r="I144" s="113">
        <v>1980451</v>
      </c>
      <c r="J144" s="113">
        <v>806609393.79999995</v>
      </c>
      <c r="K144" s="115">
        <v>43531</v>
      </c>
      <c r="L144" s="113">
        <v>41077</v>
      </c>
      <c r="M144" s="113" t="s">
        <v>2724</v>
      </c>
      <c r="N144" s="351"/>
    </row>
    <row r="145" spans="1:14">
      <c r="A145" s="113" t="s">
        <v>503</v>
      </c>
      <c r="B145" s="113" t="s">
        <v>383</v>
      </c>
      <c r="C145" s="113">
        <v>26.85</v>
      </c>
      <c r="D145" s="113">
        <v>26.9</v>
      </c>
      <c r="E145" s="113">
        <v>26.3</v>
      </c>
      <c r="F145" s="113">
        <v>26.35</v>
      </c>
      <c r="G145" s="113">
        <v>26.3</v>
      </c>
      <c r="H145" s="113">
        <v>26.85</v>
      </c>
      <c r="I145" s="113">
        <v>17010</v>
      </c>
      <c r="J145" s="113">
        <v>453150.2</v>
      </c>
      <c r="K145" s="115">
        <v>43531</v>
      </c>
      <c r="L145" s="113">
        <v>126</v>
      </c>
      <c r="M145" s="113" t="s">
        <v>504</v>
      </c>
      <c r="N145" s="351"/>
    </row>
    <row r="146" spans="1:14">
      <c r="A146" s="113" t="s">
        <v>43</v>
      </c>
      <c r="B146" s="113" t="s">
        <v>383</v>
      </c>
      <c r="C146" s="113">
        <v>720.75</v>
      </c>
      <c r="D146" s="113">
        <v>739.45</v>
      </c>
      <c r="E146" s="113">
        <v>720.75</v>
      </c>
      <c r="F146" s="113">
        <v>733.75</v>
      </c>
      <c r="G146" s="113">
        <v>734.25</v>
      </c>
      <c r="H146" s="113">
        <v>720.6</v>
      </c>
      <c r="I146" s="113">
        <v>11263734</v>
      </c>
      <c r="J146" s="113">
        <v>8224338081.0500002</v>
      </c>
      <c r="K146" s="115">
        <v>43531</v>
      </c>
      <c r="L146" s="113">
        <v>188476</v>
      </c>
      <c r="M146" s="113" t="s">
        <v>505</v>
      </c>
      <c r="N146" s="351"/>
    </row>
    <row r="147" spans="1:14">
      <c r="A147" s="113" t="s">
        <v>506</v>
      </c>
      <c r="B147" s="113" t="s">
        <v>383</v>
      </c>
      <c r="C147" s="113">
        <v>69</v>
      </c>
      <c r="D147" s="113">
        <v>75</v>
      </c>
      <c r="E147" s="113">
        <v>66.3</v>
      </c>
      <c r="F147" s="113">
        <v>73.8</v>
      </c>
      <c r="G147" s="113">
        <v>73.400000000000006</v>
      </c>
      <c r="H147" s="113">
        <v>67.7</v>
      </c>
      <c r="I147" s="113">
        <v>182969</v>
      </c>
      <c r="J147" s="113">
        <v>13057915.75</v>
      </c>
      <c r="K147" s="115">
        <v>43531</v>
      </c>
      <c r="L147" s="113">
        <v>2505</v>
      </c>
      <c r="M147" s="113" t="s">
        <v>507</v>
      </c>
      <c r="N147" s="351"/>
    </row>
    <row r="148" spans="1:14">
      <c r="A148" s="113" t="s">
        <v>2226</v>
      </c>
      <c r="B148" s="113" t="s">
        <v>383</v>
      </c>
      <c r="C148" s="113">
        <v>2832</v>
      </c>
      <c r="D148" s="113">
        <v>2832</v>
      </c>
      <c r="E148" s="113">
        <v>2803.15</v>
      </c>
      <c r="F148" s="113">
        <v>2816</v>
      </c>
      <c r="G148" s="113">
        <v>2816</v>
      </c>
      <c r="H148" s="113">
        <v>2826.9</v>
      </c>
      <c r="I148" s="113">
        <v>55</v>
      </c>
      <c r="J148" s="113">
        <v>154909.9</v>
      </c>
      <c r="K148" s="115">
        <v>43531</v>
      </c>
      <c r="L148" s="113">
        <v>23</v>
      </c>
      <c r="M148" s="113" t="s">
        <v>2227</v>
      </c>
      <c r="N148" s="351"/>
    </row>
    <row r="149" spans="1:14">
      <c r="A149" s="113" t="s">
        <v>3462</v>
      </c>
      <c r="B149" s="113" t="s">
        <v>383</v>
      </c>
      <c r="C149" s="113">
        <v>1131.81</v>
      </c>
      <c r="D149" s="113">
        <v>1132.8599999999999</v>
      </c>
      <c r="E149" s="113">
        <v>1123.3399999999999</v>
      </c>
      <c r="F149" s="113">
        <v>1132.8599999999999</v>
      </c>
      <c r="G149" s="113">
        <v>1132.8599999999999</v>
      </c>
      <c r="H149" s="113">
        <v>1126.03</v>
      </c>
      <c r="I149" s="113">
        <v>9</v>
      </c>
      <c r="J149" s="113">
        <v>10179.549999999999</v>
      </c>
      <c r="K149" s="115">
        <v>43531</v>
      </c>
      <c r="L149" s="113">
        <v>5</v>
      </c>
      <c r="M149" s="113" t="s">
        <v>3463</v>
      </c>
      <c r="N149" s="351"/>
    </row>
    <row r="150" spans="1:14">
      <c r="A150" s="113" t="s">
        <v>508</v>
      </c>
      <c r="B150" s="113" t="s">
        <v>383</v>
      </c>
      <c r="C150" s="113">
        <v>37.85</v>
      </c>
      <c r="D150" s="113">
        <v>38.75</v>
      </c>
      <c r="E150" s="113">
        <v>37</v>
      </c>
      <c r="F150" s="113">
        <v>37.700000000000003</v>
      </c>
      <c r="G150" s="113">
        <v>37.5</v>
      </c>
      <c r="H150" s="113">
        <v>37</v>
      </c>
      <c r="I150" s="113">
        <v>4376</v>
      </c>
      <c r="J150" s="113">
        <v>166352.6</v>
      </c>
      <c r="K150" s="115">
        <v>43531</v>
      </c>
      <c r="L150" s="113">
        <v>97</v>
      </c>
      <c r="M150" s="113" t="s">
        <v>509</v>
      </c>
      <c r="N150" s="351"/>
    </row>
    <row r="151" spans="1:14">
      <c r="A151" s="113" t="s">
        <v>2276</v>
      </c>
      <c r="B151" s="113" t="s">
        <v>383</v>
      </c>
      <c r="C151" s="113">
        <v>11.7</v>
      </c>
      <c r="D151" s="113">
        <v>12.2</v>
      </c>
      <c r="E151" s="113">
        <v>10.7</v>
      </c>
      <c r="F151" s="113">
        <v>11.4</v>
      </c>
      <c r="G151" s="113">
        <v>11.3</v>
      </c>
      <c r="H151" s="113">
        <v>11.15</v>
      </c>
      <c r="I151" s="113">
        <v>44523</v>
      </c>
      <c r="J151" s="113">
        <v>520367.9</v>
      </c>
      <c r="K151" s="115">
        <v>43531</v>
      </c>
      <c r="L151" s="113">
        <v>279</v>
      </c>
      <c r="M151" s="113" t="s">
        <v>2277</v>
      </c>
      <c r="N151" s="351"/>
    </row>
    <row r="152" spans="1:14">
      <c r="A152" s="113" t="s">
        <v>2372</v>
      </c>
      <c r="B152" s="113" t="s">
        <v>383</v>
      </c>
      <c r="C152" s="113">
        <v>5.3</v>
      </c>
      <c r="D152" s="113">
        <v>5.3</v>
      </c>
      <c r="E152" s="113">
        <v>5.0999999999999996</v>
      </c>
      <c r="F152" s="113">
        <v>5.15</v>
      </c>
      <c r="G152" s="113">
        <v>5.2</v>
      </c>
      <c r="H152" s="113">
        <v>5.2</v>
      </c>
      <c r="I152" s="113">
        <v>114170</v>
      </c>
      <c r="J152" s="113">
        <v>590170.35</v>
      </c>
      <c r="K152" s="115">
        <v>43531</v>
      </c>
      <c r="L152" s="113">
        <v>177</v>
      </c>
      <c r="M152" s="113" t="s">
        <v>2373</v>
      </c>
      <c r="N152" s="351"/>
    </row>
    <row r="153" spans="1:14">
      <c r="A153" s="113" t="s">
        <v>44</v>
      </c>
      <c r="B153" s="113" t="s">
        <v>383</v>
      </c>
      <c r="C153" s="113">
        <v>2927</v>
      </c>
      <c r="D153" s="113">
        <v>2927</v>
      </c>
      <c r="E153" s="113">
        <v>2900</v>
      </c>
      <c r="F153" s="113">
        <v>2919.9</v>
      </c>
      <c r="G153" s="113">
        <v>2919.5</v>
      </c>
      <c r="H153" s="113">
        <v>2927.6</v>
      </c>
      <c r="I153" s="113">
        <v>392086</v>
      </c>
      <c r="J153" s="113">
        <v>1142438425.5999999</v>
      </c>
      <c r="K153" s="115">
        <v>43531</v>
      </c>
      <c r="L153" s="113">
        <v>25083</v>
      </c>
      <c r="M153" s="113" t="s">
        <v>510</v>
      </c>
      <c r="N153" s="351"/>
    </row>
    <row r="154" spans="1:14">
      <c r="A154" s="113" t="s">
        <v>3365</v>
      </c>
      <c r="B154" s="113" t="s">
        <v>383</v>
      </c>
      <c r="C154" s="113">
        <v>354.95</v>
      </c>
      <c r="D154" s="113">
        <v>355.5</v>
      </c>
      <c r="E154" s="113">
        <v>348.5</v>
      </c>
      <c r="F154" s="113">
        <v>349.45</v>
      </c>
      <c r="G154" s="113">
        <v>349.85</v>
      </c>
      <c r="H154" s="113">
        <v>352.85</v>
      </c>
      <c r="I154" s="113">
        <v>29011</v>
      </c>
      <c r="J154" s="113">
        <v>10186703.5</v>
      </c>
      <c r="K154" s="115">
        <v>43531</v>
      </c>
      <c r="L154" s="113">
        <v>1334</v>
      </c>
      <c r="M154" s="113" t="s">
        <v>511</v>
      </c>
      <c r="N154" s="351"/>
    </row>
    <row r="155" spans="1:14">
      <c r="A155" s="113" t="s">
        <v>512</v>
      </c>
      <c r="B155" s="113" t="s">
        <v>383</v>
      </c>
      <c r="C155" s="113">
        <v>474</v>
      </c>
      <c r="D155" s="113">
        <v>483.5</v>
      </c>
      <c r="E155" s="113">
        <v>471.5</v>
      </c>
      <c r="F155" s="113">
        <v>481.4</v>
      </c>
      <c r="G155" s="113">
        <v>482.05</v>
      </c>
      <c r="H155" s="113">
        <v>476.9</v>
      </c>
      <c r="I155" s="113">
        <v>224725</v>
      </c>
      <c r="J155" s="113">
        <v>107554451.75</v>
      </c>
      <c r="K155" s="115">
        <v>43531</v>
      </c>
      <c r="L155" s="113">
        <v>6120</v>
      </c>
      <c r="M155" s="113" t="s">
        <v>513</v>
      </c>
      <c r="N155" s="351"/>
    </row>
    <row r="156" spans="1:14">
      <c r="A156" s="113" t="s">
        <v>188</v>
      </c>
      <c r="B156" s="113" t="s">
        <v>383</v>
      </c>
      <c r="C156" s="113">
        <v>6580.1</v>
      </c>
      <c r="D156" s="113">
        <v>6668.6</v>
      </c>
      <c r="E156" s="113">
        <v>6565</v>
      </c>
      <c r="F156" s="113">
        <v>6598.5</v>
      </c>
      <c r="G156" s="113">
        <v>6581.7</v>
      </c>
      <c r="H156" s="113">
        <v>6609.15</v>
      </c>
      <c r="I156" s="113">
        <v>199032</v>
      </c>
      <c r="J156" s="113">
        <v>1314514515.45</v>
      </c>
      <c r="K156" s="115">
        <v>43531</v>
      </c>
      <c r="L156" s="113">
        <v>25320</v>
      </c>
      <c r="M156" s="113" t="s">
        <v>514</v>
      </c>
      <c r="N156" s="351"/>
    </row>
    <row r="157" spans="1:14">
      <c r="A157" s="113" t="s">
        <v>515</v>
      </c>
      <c r="B157" s="113" t="s">
        <v>383</v>
      </c>
      <c r="C157" s="113">
        <v>9.1999999999999993</v>
      </c>
      <c r="D157" s="113">
        <v>9.4</v>
      </c>
      <c r="E157" s="113">
        <v>8.9499999999999993</v>
      </c>
      <c r="F157" s="113">
        <v>9.1</v>
      </c>
      <c r="G157" s="113">
        <v>9.0500000000000007</v>
      </c>
      <c r="H157" s="113">
        <v>9.0500000000000007</v>
      </c>
      <c r="I157" s="113">
        <v>4398589</v>
      </c>
      <c r="J157" s="113">
        <v>40348641.350000001</v>
      </c>
      <c r="K157" s="115">
        <v>43531</v>
      </c>
      <c r="L157" s="113">
        <v>3016</v>
      </c>
      <c r="M157" s="113" t="s">
        <v>2873</v>
      </c>
      <c r="N157" s="351"/>
    </row>
    <row r="158" spans="1:14">
      <c r="A158" s="113" t="s">
        <v>516</v>
      </c>
      <c r="B158" s="113" t="s">
        <v>383</v>
      </c>
      <c r="C158" s="113">
        <v>3220</v>
      </c>
      <c r="D158" s="113">
        <v>3298</v>
      </c>
      <c r="E158" s="113">
        <v>3220</v>
      </c>
      <c r="F158" s="113">
        <v>3274.35</v>
      </c>
      <c r="G158" s="113">
        <v>3274.95</v>
      </c>
      <c r="H158" s="113">
        <v>3220.1</v>
      </c>
      <c r="I158" s="113">
        <v>63115</v>
      </c>
      <c r="J158" s="113">
        <v>206587798.19999999</v>
      </c>
      <c r="K158" s="115">
        <v>43531</v>
      </c>
      <c r="L158" s="113">
        <v>5472</v>
      </c>
      <c r="M158" s="113" t="s">
        <v>2874</v>
      </c>
      <c r="N158" s="351"/>
    </row>
    <row r="159" spans="1:14">
      <c r="A159" s="113" t="s">
        <v>187</v>
      </c>
      <c r="B159" s="113" t="s">
        <v>383</v>
      </c>
      <c r="C159" s="113">
        <v>2774.95</v>
      </c>
      <c r="D159" s="113">
        <v>2782.3</v>
      </c>
      <c r="E159" s="113">
        <v>2725</v>
      </c>
      <c r="F159" s="113">
        <v>2734.8</v>
      </c>
      <c r="G159" s="113">
        <v>2730.2</v>
      </c>
      <c r="H159" s="113">
        <v>2766.7</v>
      </c>
      <c r="I159" s="113">
        <v>859851</v>
      </c>
      <c r="J159" s="113">
        <v>2368176538.9000001</v>
      </c>
      <c r="K159" s="115">
        <v>43531</v>
      </c>
      <c r="L159" s="113">
        <v>49281</v>
      </c>
      <c r="M159" s="113" t="s">
        <v>1885</v>
      </c>
      <c r="N159" s="351"/>
    </row>
    <row r="160" spans="1:14">
      <c r="A160" s="113" t="s">
        <v>517</v>
      </c>
      <c r="B160" s="113" t="s">
        <v>383</v>
      </c>
      <c r="C160" s="113">
        <v>85.15</v>
      </c>
      <c r="D160" s="113">
        <v>90.9</v>
      </c>
      <c r="E160" s="113">
        <v>85.1</v>
      </c>
      <c r="F160" s="113">
        <v>87.55</v>
      </c>
      <c r="G160" s="113">
        <v>87.55</v>
      </c>
      <c r="H160" s="113">
        <v>84.1</v>
      </c>
      <c r="I160" s="113">
        <v>167405</v>
      </c>
      <c r="J160" s="113">
        <v>14757026.699999999</v>
      </c>
      <c r="K160" s="115">
        <v>43531</v>
      </c>
      <c r="L160" s="113">
        <v>1652</v>
      </c>
      <c r="M160" s="113" t="s">
        <v>518</v>
      </c>
      <c r="N160" s="351"/>
    </row>
    <row r="161" spans="1:14">
      <c r="A161" s="113" t="s">
        <v>519</v>
      </c>
      <c r="B161" s="113" t="s">
        <v>383</v>
      </c>
      <c r="C161" s="113">
        <v>432.1</v>
      </c>
      <c r="D161" s="113">
        <v>434</v>
      </c>
      <c r="E161" s="113">
        <v>428.05</v>
      </c>
      <c r="F161" s="113">
        <v>431.15</v>
      </c>
      <c r="G161" s="113">
        <v>433.05</v>
      </c>
      <c r="H161" s="113">
        <v>430.1</v>
      </c>
      <c r="I161" s="113">
        <v>13286</v>
      </c>
      <c r="J161" s="113">
        <v>5723548.7000000002</v>
      </c>
      <c r="K161" s="115">
        <v>43531</v>
      </c>
      <c r="L161" s="113">
        <v>661</v>
      </c>
      <c r="M161" s="113" t="s">
        <v>520</v>
      </c>
      <c r="N161" s="351"/>
    </row>
    <row r="162" spans="1:14">
      <c r="A162" s="113" t="s">
        <v>2374</v>
      </c>
      <c r="B162" s="113" t="s">
        <v>383</v>
      </c>
      <c r="C162" s="113">
        <v>39.700000000000003</v>
      </c>
      <c r="D162" s="113">
        <v>41.1</v>
      </c>
      <c r="E162" s="113">
        <v>39.1</v>
      </c>
      <c r="F162" s="113">
        <v>40.65</v>
      </c>
      <c r="G162" s="113">
        <v>40.1</v>
      </c>
      <c r="H162" s="113">
        <v>40.1</v>
      </c>
      <c r="I162" s="113">
        <v>2661</v>
      </c>
      <c r="J162" s="113">
        <v>106938.25</v>
      </c>
      <c r="K162" s="115">
        <v>43531</v>
      </c>
      <c r="L162" s="113">
        <v>83</v>
      </c>
      <c r="M162" s="113" t="s">
        <v>2375</v>
      </c>
      <c r="N162" s="351"/>
    </row>
    <row r="163" spans="1:14">
      <c r="A163" s="113" t="s">
        <v>521</v>
      </c>
      <c r="B163" s="113" t="s">
        <v>383</v>
      </c>
      <c r="C163" s="113">
        <v>913</v>
      </c>
      <c r="D163" s="113">
        <v>927.3</v>
      </c>
      <c r="E163" s="113">
        <v>903.9</v>
      </c>
      <c r="F163" s="113">
        <v>920.8</v>
      </c>
      <c r="G163" s="113">
        <v>923</v>
      </c>
      <c r="H163" s="113">
        <v>911.95</v>
      </c>
      <c r="I163" s="113">
        <v>421994</v>
      </c>
      <c r="J163" s="113">
        <v>387541121.75</v>
      </c>
      <c r="K163" s="115">
        <v>43531</v>
      </c>
      <c r="L163" s="113">
        <v>11237</v>
      </c>
      <c r="M163" s="113" t="s">
        <v>522</v>
      </c>
      <c r="N163" s="351"/>
    </row>
    <row r="164" spans="1:14">
      <c r="A164" s="113" t="s">
        <v>523</v>
      </c>
      <c r="B164" s="113" t="s">
        <v>383</v>
      </c>
      <c r="C164" s="113">
        <v>4.05</v>
      </c>
      <c r="D164" s="113">
        <v>4.05</v>
      </c>
      <c r="E164" s="113">
        <v>3.7</v>
      </c>
      <c r="F164" s="113">
        <v>3.7</v>
      </c>
      <c r="G164" s="113">
        <v>3.7</v>
      </c>
      <c r="H164" s="113">
        <v>4</v>
      </c>
      <c r="I164" s="113">
        <v>1537741</v>
      </c>
      <c r="J164" s="113">
        <v>5883809</v>
      </c>
      <c r="K164" s="115">
        <v>43531</v>
      </c>
      <c r="L164" s="113">
        <v>950</v>
      </c>
      <c r="M164" s="113" t="s">
        <v>524</v>
      </c>
      <c r="N164" s="351"/>
    </row>
    <row r="165" spans="1:14">
      <c r="A165" s="113" t="s">
        <v>525</v>
      </c>
      <c r="B165" s="113" t="s">
        <v>383</v>
      </c>
      <c r="C165" s="113">
        <v>193.9</v>
      </c>
      <c r="D165" s="113">
        <v>194</v>
      </c>
      <c r="E165" s="113">
        <v>186.05</v>
      </c>
      <c r="F165" s="113">
        <v>187.15</v>
      </c>
      <c r="G165" s="113">
        <v>186.35</v>
      </c>
      <c r="H165" s="113">
        <v>192</v>
      </c>
      <c r="I165" s="113">
        <v>36378</v>
      </c>
      <c r="J165" s="113">
        <v>6835257.7000000002</v>
      </c>
      <c r="K165" s="115">
        <v>43531</v>
      </c>
      <c r="L165" s="113">
        <v>910</v>
      </c>
      <c r="M165" s="113" t="s">
        <v>526</v>
      </c>
      <c r="N165" s="351"/>
    </row>
    <row r="166" spans="1:14">
      <c r="A166" s="113" t="s">
        <v>527</v>
      </c>
      <c r="B166" s="113" t="s">
        <v>383</v>
      </c>
      <c r="C166" s="113">
        <v>74.2</v>
      </c>
      <c r="D166" s="113">
        <v>74.349999999999994</v>
      </c>
      <c r="E166" s="113">
        <v>72.95</v>
      </c>
      <c r="F166" s="113">
        <v>73.849999999999994</v>
      </c>
      <c r="G166" s="113">
        <v>73.05</v>
      </c>
      <c r="H166" s="113">
        <v>73.849999999999994</v>
      </c>
      <c r="I166" s="113">
        <v>13143</v>
      </c>
      <c r="J166" s="113">
        <v>970055.5</v>
      </c>
      <c r="K166" s="115">
        <v>43531</v>
      </c>
      <c r="L166" s="113">
        <v>118</v>
      </c>
      <c r="M166" s="113" t="s">
        <v>528</v>
      </c>
      <c r="N166" s="351"/>
    </row>
    <row r="167" spans="1:14">
      <c r="A167" s="113" t="s">
        <v>529</v>
      </c>
      <c r="B167" s="113" t="s">
        <v>383</v>
      </c>
      <c r="C167" s="113">
        <v>142.4</v>
      </c>
      <c r="D167" s="113">
        <v>143.85</v>
      </c>
      <c r="E167" s="113">
        <v>132.1</v>
      </c>
      <c r="F167" s="113">
        <v>136.4</v>
      </c>
      <c r="G167" s="113">
        <v>136.44999999999999</v>
      </c>
      <c r="H167" s="113">
        <v>141.55000000000001</v>
      </c>
      <c r="I167" s="113">
        <v>4197811</v>
      </c>
      <c r="J167" s="113">
        <v>584049744.89999998</v>
      </c>
      <c r="K167" s="115">
        <v>43531</v>
      </c>
      <c r="L167" s="113">
        <v>31356</v>
      </c>
      <c r="M167" s="113" t="s">
        <v>530</v>
      </c>
      <c r="N167" s="351"/>
    </row>
    <row r="168" spans="1:14">
      <c r="A168" s="113" t="s">
        <v>3368</v>
      </c>
      <c r="B168" s="113" t="s">
        <v>383</v>
      </c>
      <c r="C168" s="113">
        <v>43.6</v>
      </c>
      <c r="D168" s="113">
        <v>44.85</v>
      </c>
      <c r="E168" s="113">
        <v>41.15</v>
      </c>
      <c r="F168" s="113">
        <v>43</v>
      </c>
      <c r="G168" s="113">
        <v>43</v>
      </c>
      <c r="H168" s="113">
        <v>44.3</v>
      </c>
      <c r="I168" s="113">
        <v>5386</v>
      </c>
      <c r="J168" s="113">
        <v>234126.1</v>
      </c>
      <c r="K168" s="115">
        <v>43531</v>
      </c>
      <c r="L168" s="113">
        <v>36</v>
      </c>
      <c r="M168" s="113" t="s">
        <v>3369</v>
      </c>
      <c r="N168" s="351"/>
    </row>
    <row r="169" spans="1:14">
      <c r="A169" s="113" t="s">
        <v>531</v>
      </c>
      <c r="B169" s="113" t="s">
        <v>383</v>
      </c>
      <c r="C169" s="113">
        <v>1625.05</v>
      </c>
      <c r="D169" s="113">
        <v>1633.05</v>
      </c>
      <c r="E169" s="113">
        <v>1580</v>
      </c>
      <c r="F169" s="113">
        <v>1593.25</v>
      </c>
      <c r="G169" s="113">
        <v>1580</v>
      </c>
      <c r="H169" s="113">
        <v>1617.55</v>
      </c>
      <c r="I169" s="113">
        <v>990</v>
      </c>
      <c r="J169" s="113">
        <v>1577974.1</v>
      </c>
      <c r="K169" s="115">
        <v>43531</v>
      </c>
      <c r="L169" s="113">
        <v>194</v>
      </c>
      <c r="M169" s="113" t="s">
        <v>532</v>
      </c>
      <c r="N169" s="351"/>
    </row>
    <row r="170" spans="1:14">
      <c r="A170" s="113" t="s">
        <v>533</v>
      </c>
      <c r="B170" s="113" t="s">
        <v>383</v>
      </c>
      <c r="C170" s="113">
        <v>167.4</v>
      </c>
      <c r="D170" s="113">
        <v>167.4</v>
      </c>
      <c r="E170" s="113">
        <v>161</v>
      </c>
      <c r="F170" s="113">
        <v>162.5</v>
      </c>
      <c r="G170" s="113">
        <v>162.19999999999999</v>
      </c>
      <c r="H170" s="113">
        <v>165.3</v>
      </c>
      <c r="I170" s="113">
        <v>26570</v>
      </c>
      <c r="J170" s="113">
        <v>4347430</v>
      </c>
      <c r="K170" s="115">
        <v>43531</v>
      </c>
      <c r="L170" s="113">
        <v>662</v>
      </c>
      <c r="M170" s="113" t="s">
        <v>534</v>
      </c>
      <c r="N170" s="351"/>
    </row>
    <row r="171" spans="1:14">
      <c r="A171" s="113" t="s">
        <v>2535</v>
      </c>
      <c r="B171" s="113" t="s">
        <v>383</v>
      </c>
      <c r="C171" s="113">
        <v>506</v>
      </c>
      <c r="D171" s="113">
        <v>507</v>
      </c>
      <c r="E171" s="113">
        <v>494.2</v>
      </c>
      <c r="F171" s="113">
        <v>496.65</v>
      </c>
      <c r="G171" s="113">
        <v>494.5</v>
      </c>
      <c r="H171" s="113">
        <v>501.05</v>
      </c>
      <c r="I171" s="113">
        <v>564316</v>
      </c>
      <c r="J171" s="113">
        <v>282863741.85000002</v>
      </c>
      <c r="K171" s="115">
        <v>43531</v>
      </c>
      <c r="L171" s="113">
        <v>19494</v>
      </c>
      <c r="M171" s="113" t="s">
        <v>2536</v>
      </c>
      <c r="N171" s="351"/>
    </row>
    <row r="172" spans="1:14">
      <c r="A172" s="113" t="s">
        <v>2059</v>
      </c>
      <c r="B172" s="113" t="s">
        <v>383</v>
      </c>
      <c r="C172" s="113">
        <v>37.450000000000003</v>
      </c>
      <c r="D172" s="113">
        <v>38.799999999999997</v>
      </c>
      <c r="E172" s="113">
        <v>36.35</v>
      </c>
      <c r="F172" s="113">
        <v>37.75</v>
      </c>
      <c r="G172" s="113">
        <v>38</v>
      </c>
      <c r="H172" s="113">
        <v>37.049999999999997</v>
      </c>
      <c r="I172" s="113">
        <v>35694</v>
      </c>
      <c r="J172" s="113">
        <v>1346001.7</v>
      </c>
      <c r="K172" s="115">
        <v>43531</v>
      </c>
      <c r="L172" s="113">
        <v>332</v>
      </c>
      <c r="M172" s="113" t="s">
        <v>2060</v>
      </c>
      <c r="N172" s="351"/>
    </row>
    <row r="173" spans="1:14">
      <c r="A173" s="113" t="s">
        <v>45</v>
      </c>
      <c r="B173" s="113" t="s">
        <v>383</v>
      </c>
      <c r="C173" s="113">
        <v>112</v>
      </c>
      <c r="D173" s="113">
        <v>116.9</v>
      </c>
      <c r="E173" s="113">
        <v>111.15</v>
      </c>
      <c r="F173" s="113">
        <v>115.2</v>
      </c>
      <c r="G173" s="113">
        <v>115.2</v>
      </c>
      <c r="H173" s="113">
        <v>112.1</v>
      </c>
      <c r="I173" s="113">
        <v>25364521</v>
      </c>
      <c r="J173" s="113">
        <v>2914381471.8000002</v>
      </c>
      <c r="K173" s="115">
        <v>43531</v>
      </c>
      <c r="L173" s="113">
        <v>70889</v>
      </c>
      <c r="M173" s="113" t="s">
        <v>535</v>
      </c>
      <c r="N173" s="351"/>
    </row>
    <row r="174" spans="1:14">
      <c r="A174" s="113" t="s">
        <v>536</v>
      </c>
      <c r="B174" s="113" t="s">
        <v>383</v>
      </c>
      <c r="C174" s="113">
        <v>2805</v>
      </c>
      <c r="D174" s="113">
        <v>2824.5</v>
      </c>
      <c r="E174" s="113">
        <v>2800</v>
      </c>
      <c r="F174" s="113">
        <v>2820.52</v>
      </c>
      <c r="G174" s="113">
        <v>2818</v>
      </c>
      <c r="H174" s="113">
        <v>2805.84</v>
      </c>
      <c r="I174" s="113">
        <v>3426</v>
      </c>
      <c r="J174" s="113">
        <v>9613765.2400000002</v>
      </c>
      <c r="K174" s="115">
        <v>43531</v>
      </c>
      <c r="L174" s="113">
        <v>232</v>
      </c>
      <c r="M174" s="113" t="s">
        <v>537</v>
      </c>
      <c r="N174" s="351"/>
    </row>
    <row r="175" spans="1:14">
      <c r="A175" s="113" t="s">
        <v>46</v>
      </c>
      <c r="B175" s="113" t="s">
        <v>383</v>
      </c>
      <c r="C175" s="113">
        <v>90</v>
      </c>
      <c r="D175" s="113">
        <v>92.3</v>
      </c>
      <c r="E175" s="113">
        <v>88.45</v>
      </c>
      <c r="F175" s="113">
        <v>90.7</v>
      </c>
      <c r="G175" s="113">
        <v>90.85</v>
      </c>
      <c r="H175" s="113">
        <v>89.8</v>
      </c>
      <c r="I175" s="113">
        <v>11420223</v>
      </c>
      <c r="J175" s="113">
        <v>1035821183.1</v>
      </c>
      <c r="K175" s="115">
        <v>43531</v>
      </c>
      <c r="L175" s="113">
        <v>31458</v>
      </c>
      <c r="M175" s="113" t="s">
        <v>538</v>
      </c>
      <c r="N175" s="351"/>
    </row>
    <row r="176" spans="1:14">
      <c r="A176" s="113" t="s">
        <v>539</v>
      </c>
      <c r="B176" s="113" t="s">
        <v>383</v>
      </c>
      <c r="C176" s="113">
        <v>71.099999999999994</v>
      </c>
      <c r="D176" s="113">
        <v>74.8</v>
      </c>
      <c r="E176" s="113">
        <v>69.3</v>
      </c>
      <c r="F176" s="113">
        <v>72.95</v>
      </c>
      <c r="G176" s="113">
        <v>72.25</v>
      </c>
      <c r="H176" s="113">
        <v>70.8</v>
      </c>
      <c r="I176" s="113">
        <v>8666</v>
      </c>
      <c r="J176" s="113">
        <v>628815.85</v>
      </c>
      <c r="K176" s="115">
        <v>43531</v>
      </c>
      <c r="L176" s="113">
        <v>100</v>
      </c>
      <c r="M176" s="113" t="s">
        <v>540</v>
      </c>
      <c r="N176" s="351"/>
    </row>
    <row r="177" spans="1:14">
      <c r="A177" s="113" t="s">
        <v>2629</v>
      </c>
      <c r="B177" s="113" t="s">
        <v>383</v>
      </c>
      <c r="C177" s="113">
        <v>6.85</v>
      </c>
      <c r="D177" s="113">
        <v>7.2</v>
      </c>
      <c r="E177" s="113">
        <v>6.8</v>
      </c>
      <c r="F177" s="113">
        <v>6.9</v>
      </c>
      <c r="G177" s="113">
        <v>6.8</v>
      </c>
      <c r="H177" s="113">
        <v>6.8</v>
      </c>
      <c r="I177" s="113">
        <v>27413</v>
      </c>
      <c r="J177" s="113">
        <v>190028.3</v>
      </c>
      <c r="K177" s="115">
        <v>43531</v>
      </c>
      <c r="L177" s="113">
        <v>77</v>
      </c>
      <c r="M177" s="113" t="s">
        <v>2630</v>
      </c>
      <c r="N177" s="351"/>
    </row>
    <row r="178" spans="1:14">
      <c r="A178" s="113" t="s">
        <v>541</v>
      </c>
      <c r="B178" s="113" t="s">
        <v>383</v>
      </c>
      <c r="C178" s="113">
        <v>1425.5</v>
      </c>
      <c r="D178" s="113">
        <v>1463</v>
      </c>
      <c r="E178" s="113">
        <v>1390.1</v>
      </c>
      <c r="F178" s="113">
        <v>1425.7</v>
      </c>
      <c r="G178" s="113">
        <v>1430</v>
      </c>
      <c r="H178" s="113">
        <v>1411.35</v>
      </c>
      <c r="I178" s="113">
        <v>8082</v>
      </c>
      <c r="J178" s="113">
        <v>11603091.85</v>
      </c>
      <c r="K178" s="115">
        <v>43531</v>
      </c>
      <c r="L178" s="113">
        <v>1508</v>
      </c>
      <c r="M178" s="113" t="s">
        <v>542</v>
      </c>
      <c r="N178" s="351"/>
    </row>
    <row r="179" spans="1:14">
      <c r="A179" s="113" t="s">
        <v>3160</v>
      </c>
      <c r="B179" s="113" t="s">
        <v>383</v>
      </c>
      <c r="C179" s="113">
        <v>190.75</v>
      </c>
      <c r="D179" s="113">
        <v>198</v>
      </c>
      <c r="E179" s="113">
        <v>190</v>
      </c>
      <c r="F179" s="113">
        <v>198</v>
      </c>
      <c r="G179" s="113">
        <v>198</v>
      </c>
      <c r="H179" s="113">
        <v>195.35</v>
      </c>
      <c r="I179" s="113">
        <v>1110</v>
      </c>
      <c r="J179" s="113">
        <v>214964.4</v>
      </c>
      <c r="K179" s="115">
        <v>43531</v>
      </c>
      <c r="L179" s="113">
        <v>39</v>
      </c>
      <c r="M179" s="113" t="s">
        <v>3161</v>
      </c>
      <c r="N179" s="351"/>
    </row>
    <row r="180" spans="1:14">
      <c r="A180" s="113" t="s">
        <v>47</v>
      </c>
      <c r="B180" s="113" t="s">
        <v>383</v>
      </c>
      <c r="C180" s="113">
        <v>1345</v>
      </c>
      <c r="D180" s="113">
        <v>1358</v>
      </c>
      <c r="E180" s="113">
        <v>1338.55</v>
      </c>
      <c r="F180" s="113">
        <v>1349.45</v>
      </c>
      <c r="G180" s="113">
        <v>1351.7</v>
      </c>
      <c r="H180" s="113">
        <v>1344.35</v>
      </c>
      <c r="I180" s="113">
        <v>1130700</v>
      </c>
      <c r="J180" s="113">
        <v>1526935717.7</v>
      </c>
      <c r="K180" s="115">
        <v>43531</v>
      </c>
      <c r="L180" s="113">
        <v>36497</v>
      </c>
      <c r="M180" s="113" t="s">
        <v>543</v>
      </c>
      <c r="N180" s="351"/>
    </row>
    <row r="181" spans="1:14">
      <c r="A181" s="113" t="s">
        <v>544</v>
      </c>
      <c r="B181" s="113" t="s">
        <v>383</v>
      </c>
      <c r="C181" s="113">
        <v>4329.8</v>
      </c>
      <c r="D181" s="113">
        <v>4329.8</v>
      </c>
      <c r="E181" s="113">
        <v>4275</v>
      </c>
      <c r="F181" s="113">
        <v>4296.1000000000004</v>
      </c>
      <c r="G181" s="113">
        <v>4294.05</v>
      </c>
      <c r="H181" s="113">
        <v>4325.3999999999996</v>
      </c>
      <c r="I181" s="113">
        <v>15566</v>
      </c>
      <c r="J181" s="113">
        <v>66694533.149999999</v>
      </c>
      <c r="K181" s="115">
        <v>43531</v>
      </c>
      <c r="L181" s="113">
        <v>1041</v>
      </c>
      <c r="M181" s="113" t="s">
        <v>545</v>
      </c>
      <c r="N181" s="351"/>
    </row>
    <row r="182" spans="1:14">
      <c r="A182" s="113" t="s">
        <v>546</v>
      </c>
      <c r="B182" s="113" t="s">
        <v>383</v>
      </c>
      <c r="C182" s="113">
        <v>1124.5999999999999</v>
      </c>
      <c r="D182" s="113">
        <v>1129.0999999999999</v>
      </c>
      <c r="E182" s="113">
        <v>1105.2</v>
      </c>
      <c r="F182" s="113">
        <v>1121.75</v>
      </c>
      <c r="G182" s="113">
        <v>1126.4000000000001</v>
      </c>
      <c r="H182" s="113">
        <v>1124.8</v>
      </c>
      <c r="I182" s="113">
        <v>4186</v>
      </c>
      <c r="J182" s="113">
        <v>4679282.55</v>
      </c>
      <c r="K182" s="115">
        <v>43531</v>
      </c>
      <c r="L182" s="113">
        <v>417</v>
      </c>
      <c r="M182" s="113" t="s">
        <v>547</v>
      </c>
      <c r="N182" s="351"/>
    </row>
    <row r="183" spans="1:14">
      <c r="A183" s="113" t="s">
        <v>548</v>
      </c>
      <c r="B183" s="113" t="s">
        <v>383</v>
      </c>
      <c r="C183" s="113">
        <v>1287.7</v>
      </c>
      <c r="D183" s="113">
        <v>1288.95</v>
      </c>
      <c r="E183" s="113">
        <v>1263.5</v>
      </c>
      <c r="F183" s="113">
        <v>1275.05</v>
      </c>
      <c r="G183" s="113">
        <v>1273</v>
      </c>
      <c r="H183" s="113">
        <v>1282.2</v>
      </c>
      <c r="I183" s="113">
        <v>68296</v>
      </c>
      <c r="J183" s="113">
        <v>87075229.950000003</v>
      </c>
      <c r="K183" s="115">
        <v>43531</v>
      </c>
      <c r="L183" s="113">
        <v>3527</v>
      </c>
      <c r="M183" s="113" t="s">
        <v>549</v>
      </c>
      <c r="N183" s="351"/>
    </row>
    <row r="184" spans="1:14">
      <c r="A184" s="113" t="s">
        <v>3125</v>
      </c>
      <c r="B184" s="113" t="s">
        <v>383</v>
      </c>
      <c r="C184" s="113">
        <v>3.1</v>
      </c>
      <c r="D184" s="113">
        <v>3.25</v>
      </c>
      <c r="E184" s="113">
        <v>3.1</v>
      </c>
      <c r="F184" s="113">
        <v>3.15</v>
      </c>
      <c r="G184" s="113">
        <v>3.2</v>
      </c>
      <c r="H184" s="113">
        <v>3.1</v>
      </c>
      <c r="I184" s="113">
        <v>423172</v>
      </c>
      <c r="J184" s="113">
        <v>1342170.8500000001</v>
      </c>
      <c r="K184" s="115">
        <v>43531</v>
      </c>
      <c r="L184" s="113">
        <v>300</v>
      </c>
      <c r="M184" s="113" t="s">
        <v>2594</v>
      </c>
      <c r="N184" s="351"/>
    </row>
    <row r="185" spans="1:14">
      <c r="A185" s="113" t="s">
        <v>2533</v>
      </c>
      <c r="B185" s="113" t="s">
        <v>383</v>
      </c>
      <c r="C185" s="113">
        <v>287.64999999999998</v>
      </c>
      <c r="D185" s="113">
        <v>288</v>
      </c>
      <c r="E185" s="113">
        <v>277.05</v>
      </c>
      <c r="F185" s="113">
        <v>279.5</v>
      </c>
      <c r="G185" s="113">
        <v>278.2</v>
      </c>
      <c r="H185" s="113">
        <v>284.95</v>
      </c>
      <c r="I185" s="113">
        <v>32988</v>
      </c>
      <c r="J185" s="113">
        <v>9335307.3499999996</v>
      </c>
      <c r="K185" s="115">
        <v>43531</v>
      </c>
      <c r="L185" s="113">
        <v>2038</v>
      </c>
      <c r="M185" s="113" t="s">
        <v>2534</v>
      </c>
      <c r="N185" s="351"/>
    </row>
    <row r="186" spans="1:14">
      <c r="A186" s="113" t="s">
        <v>2061</v>
      </c>
      <c r="B186" s="113" t="s">
        <v>383</v>
      </c>
      <c r="C186" s="113">
        <v>16</v>
      </c>
      <c r="D186" s="113">
        <v>16.05</v>
      </c>
      <c r="E186" s="113">
        <v>15.3</v>
      </c>
      <c r="F186" s="113">
        <v>15.95</v>
      </c>
      <c r="G186" s="113">
        <v>15.95</v>
      </c>
      <c r="H186" s="113">
        <v>15.75</v>
      </c>
      <c r="I186" s="113">
        <v>14860</v>
      </c>
      <c r="J186" s="113">
        <v>234348.79999999999</v>
      </c>
      <c r="K186" s="115">
        <v>43531</v>
      </c>
      <c r="L186" s="113">
        <v>61</v>
      </c>
      <c r="M186" s="113" t="s">
        <v>2062</v>
      </c>
      <c r="N186" s="351"/>
    </row>
    <row r="187" spans="1:14">
      <c r="A187" s="113" t="s">
        <v>3195</v>
      </c>
      <c r="B187" s="113" t="s">
        <v>383</v>
      </c>
      <c r="C187" s="113">
        <v>18.25</v>
      </c>
      <c r="D187" s="113">
        <v>18.25</v>
      </c>
      <c r="E187" s="113">
        <v>16.399999999999999</v>
      </c>
      <c r="F187" s="113">
        <v>17.600000000000001</v>
      </c>
      <c r="G187" s="113">
        <v>17.600000000000001</v>
      </c>
      <c r="H187" s="113">
        <v>16.75</v>
      </c>
      <c r="I187" s="113">
        <v>2367</v>
      </c>
      <c r="J187" s="113">
        <v>41439.449999999997</v>
      </c>
      <c r="K187" s="115">
        <v>43531</v>
      </c>
      <c r="L187" s="113">
        <v>26</v>
      </c>
      <c r="M187" s="113" t="s">
        <v>3196</v>
      </c>
      <c r="N187" s="351"/>
    </row>
    <row r="188" spans="1:14">
      <c r="A188" s="113" t="s">
        <v>189</v>
      </c>
      <c r="B188" s="113" t="s">
        <v>383</v>
      </c>
      <c r="C188" s="113">
        <v>92.75</v>
      </c>
      <c r="D188" s="113">
        <v>92.75</v>
      </c>
      <c r="E188" s="113">
        <v>88.9</v>
      </c>
      <c r="F188" s="113">
        <v>89.35</v>
      </c>
      <c r="G188" s="113">
        <v>89.35</v>
      </c>
      <c r="H188" s="113">
        <v>92.1</v>
      </c>
      <c r="I188" s="113">
        <v>11339245</v>
      </c>
      <c r="J188" s="113">
        <v>1021065295.75</v>
      </c>
      <c r="K188" s="115">
        <v>43531</v>
      </c>
      <c r="L188" s="113">
        <v>69858</v>
      </c>
      <c r="M188" s="113" t="s">
        <v>2016</v>
      </c>
      <c r="N188" s="351"/>
    </row>
    <row r="189" spans="1:14">
      <c r="A189" s="113" t="s">
        <v>238</v>
      </c>
      <c r="B189" s="113" t="s">
        <v>383</v>
      </c>
      <c r="C189" s="113">
        <v>910.65</v>
      </c>
      <c r="D189" s="113">
        <v>911</v>
      </c>
      <c r="E189" s="113">
        <v>876.2</v>
      </c>
      <c r="F189" s="113">
        <v>888.45</v>
      </c>
      <c r="G189" s="113">
        <v>888.6</v>
      </c>
      <c r="H189" s="113">
        <v>910.65</v>
      </c>
      <c r="I189" s="113">
        <v>2295409</v>
      </c>
      <c r="J189" s="113">
        <v>2039879829.8</v>
      </c>
      <c r="K189" s="115">
        <v>43531</v>
      </c>
      <c r="L189" s="113">
        <v>45721</v>
      </c>
      <c r="M189" s="113" t="s">
        <v>550</v>
      </c>
      <c r="N189" s="351"/>
    </row>
    <row r="190" spans="1:14">
      <c r="A190" s="113" t="s">
        <v>551</v>
      </c>
      <c r="B190" s="113" t="s">
        <v>383</v>
      </c>
      <c r="C190" s="113">
        <v>76.900000000000006</v>
      </c>
      <c r="D190" s="113">
        <v>81.25</v>
      </c>
      <c r="E190" s="113">
        <v>75.7</v>
      </c>
      <c r="F190" s="113">
        <v>77.650000000000006</v>
      </c>
      <c r="G190" s="113">
        <v>77.75</v>
      </c>
      <c r="H190" s="113">
        <v>76.900000000000006</v>
      </c>
      <c r="I190" s="113">
        <v>955472</v>
      </c>
      <c r="J190" s="113">
        <v>75070189.650000006</v>
      </c>
      <c r="K190" s="115">
        <v>43531</v>
      </c>
      <c r="L190" s="113">
        <v>6590</v>
      </c>
      <c r="M190" s="113" t="s">
        <v>552</v>
      </c>
      <c r="N190" s="351"/>
    </row>
    <row r="191" spans="1:14">
      <c r="A191" s="113" t="s">
        <v>553</v>
      </c>
      <c r="B191" s="113" t="s">
        <v>383</v>
      </c>
      <c r="C191" s="113">
        <v>304</v>
      </c>
      <c r="D191" s="113">
        <v>305.95</v>
      </c>
      <c r="E191" s="113">
        <v>298.89999999999998</v>
      </c>
      <c r="F191" s="113">
        <v>300.25</v>
      </c>
      <c r="G191" s="113">
        <v>299.14999999999998</v>
      </c>
      <c r="H191" s="113">
        <v>304.55</v>
      </c>
      <c r="I191" s="113">
        <v>503691</v>
      </c>
      <c r="J191" s="113">
        <v>152192207.94999999</v>
      </c>
      <c r="K191" s="115">
        <v>43531</v>
      </c>
      <c r="L191" s="113">
        <v>11907</v>
      </c>
      <c r="M191" s="113" t="s">
        <v>2875</v>
      </c>
      <c r="N191" s="351"/>
    </row>
    <row r="192" spans="1:14">
      <c r="A192" s="113" t="s">
        <v>554</v>
      </c>
      <c r="B192" s="113" t="s">
        <v>383</v>
      </c>
      <c r="C192" s="113">
        <v>250</v>
      </c>
      <c r="D192" s="113">
        <v>260.95</v>
      </c>
      <c r="E192" s="113">
        <v>248</v>
      </c>
      <c r="F192" s="113">
        <v>254.95</v>
      </c>
      <c r="G192" s="113">
        <v>255.55</v>
      </c>
      <c r="H192" s="113">
        <v>250.75</v>
      </c>
      <c r="I192" s="113">
        <v>151559</v>
      </c>
      <c r="J192" s="113">
        <v>38599429.549999997</v>
      </c>
      <c r="K192" s="115">
        <v>43531</v>
      </c>
      <c r="L192" s="113">
        <v>3395</v>
      </c>
      <c r="M192" s="113" t="s">
        <v>555</v>
      </c>
      <c r="N192" s="351"/>
    </row>
    <row r="193" spans="1:14">
      <c r="A193" s="113" t="s">
        <v>556</v>
      </c>
      <c r="B193" s="113" t="s">
        <v>383</v>
      </c>
      <c r="C193" s="113">
        <v>192.3</v>
      </c>
      <c r="D193" s="113">
        <v>197</v>
      </c>
      <c r="E193" s="113">
        <v>189</v>
      </c>
      <c r="F193" s="113">
        <v>191.65</v>
      </c>
      <c r="G193" s="113">
        <v>191.3</v>
      </c>
      <c r="H193" s="113">
        <v>191.3</v>
      </c>
      <c r="I193" s="113">
        <v>716556</v>
      </c>
      <c r="J193" s="113">
        <v>138404338.19999999</v>
      </c>
      <c r="K193" s="115">
        <v>43531</v>
      </c>
      <c r="L193" s="113">
        <v>11195</v>
      </c>
      <c r="M193" s="113" t="s">
        <v>557</v>
      </c>
      <c r="N193" s="351"/>
    </row>
    <row r="194" spans="1:14">
      <c r="A194" s="113" t="s">
        <v>3197</v>
      </c>
      <c r="B194" s="113" t="s">
        <v>3180</v>
      </c>
      <c r="C194" s="113">
        <v>2.4500000000000002</v>
      </c>
      <c r="D194" s="113">
        <v>2.5</v>
      </c>
      <c r="E194" s="113">
        <v>2.4</v>
      </c>
      <c r="F194" s="113">
        <v>2.4</v>
      </c>
      <c r="G194" s="113">
        <v>2.4</v>
      </c>
      <c r="H194" s="113">
        <v>2.4500000000000002</v>
      </c>
      <c r="I194" s="113">
        <v>16544</v>
      </c>
      <c r="J194" s="113">
        <v>40109.25</v>
      </c>
      <c r="K194" s="115">
        <v>43531</v>
      </c>
      <c r="L194" s="113">
        <v>15</v>
      </c>
      <c r="M194" s="113" t="s">
        <v>3198</v>
      </c>
      <c r="N194" s="351"/>
    </row>
    <row r="195" spans="1:14">
      <c r="A195" s="113" t="s">
        <v>558</v>
      </c>
      <c r="B195" s="113" t="s">
        <v>383</v>
      </c>
      <c r="C195" s="113">
        <v>61.4</v>
      </c>
      <c r="D195" s="113">
        <v>64.75</v>
      </c>
      <c r="E195" s="113">
        <v>61.1</v>
      </c>
      <c r="F195" s="113">
        <v>62.55</v>
      </c>
      <c r="G195" s="113">
        <v>62.3</v>
      </c>
      <c r="H195" s="113">
        <v>60.95</v>
      </c>
      <c r="I195" s="113">
        <v>254475</v>
      </c>
      <c r="J195" s="113">
        <v>16032747.1</v>
      </c>
      <c r="K195" s="115">
        <v>43531</v>
      </c>
      <c r="L195" s="113">
        <v>2419</v>
      </c>
      <c r="M195" s="113" t="s">
        <v>559</v>
      </c>
      <c r="N195" s="351"/>
    </row>
    <row r="196" spans="1:14">
      <c r="A196" s="113" t="s">
        <v>560</v>
      </c>
      <c r="B196" s="113" t="s">
        <v>383</v>
      </c>
      <c r="C196" s="113">
        <v>262.85000000000002</v>
      </c>
      <c r="D196" s="113">
        <v>278.7</v>
      </c>
      <c r="E196" s="113">
        <v>261</v>
      </c>
      <c r="F196" s="113">
        <v>274.8</v>
      </c>
      <c r="G196" s="113">
        <v>275</v>
      </c>
      <c r="H196" s="113">
        <v>258.8</v>
      </c>
      <c r="I196" s="113">
        <v>33225</v>
      </c>
      <c r="J196" s="113">
        <v>8957446.0500000007</v>
      </c>
      <c r="K196" s="115">
        <v>43531</v>
      </c>
      <c r="L196" s="113">
        <v>1369</v>
      </c>
      <c r="M196" s="113" t="s">
        <v>1917</v>
      </c>
      <c r="N196" s="351"/>
    </row>
    <row r="197" spans="1:14">
      <c r="A197" s="113" t="s">
        <v>2084</v>
      </c>
      <c r="B197" s="113" t="s">
        <v>383</v>
      </c>
      <c r="C197" s="113">
        <v>31.15</v>
      </c>
      <c r="D197" s="113">
        <v>31.15</v>
      </c>
      <c r="E197" s="113">
        <v>30.4</v>
      </c>
      <c r="F197" s="113">
        <v>30.55</v>
      </c>
      <c r="G197" s="113">
        <v>30.4</v>
      </c>
      <c r="H197" s="113">
        <v>31.1</v>
      </c>
      <c r="I197" s="113">
        <v>3000</v>
      </c>
      <c r="J197" s="113">
        <v>92244.55</v>
      </c>
      <c r="K197" s="115">
        <v>43531</v>
      </c>
      <c r="L197" s="113">
        <v>42</v>
      </c>
      <c r="M197" s="113" t="s">
        <v>2085</v>
      </c>
      <c r="N197" s="351"/>
    </row>
    <row r="198" spans="1:14">
      <c r="A198" s="113" t="s">
        <v>2631</v>
      </c>
      <c r="B198" s="113" t="s">
        <v>383</v>
      </c>
      <c r="C198" s="113">
        <v>30.35</v>
      </c>
      <c r="D198" s="113">
        <v>30.35</v>
      </c>
      <c r="E198" s="113">
        <v>29.5</v>
      </c>
      <c r="F198" s="113">
        <v>30</v>
      </c>
      <c r="G198" s="113">
        <v>30</v>
      </c>
      <c r="H198" s="113">
        <v>28.4</v>
      </c>
      <c r="I198" s="113">
        <v>13509</v>
      </c>
      <c r="J198" s="113">
        <v>404078.85</v>
      </c>
      <c r="K198" s="115">
        <v>43531</v>
      </c>
      <c r="L198" s="113">
        <v>46</v>
      </c>
      <c r="M198" s="113" t="s">
        <v>2632</v>
      </c>
      <c r="N198" s="351"/>
    </row>
    <row r="199" spans="1:14">
      <c r="A199" s="113" t="s">
        <v>2376</v>
      </c>
      <c r="B199" s="113" t="s">
        <v>383</v>
      </c>
      <c r="C199" s="113">
        <v>2.1</v>
      </c>
      <c r="D199" s="113">
        <v>2.15</v>
      </c>
      <c r="E199" s="113">
        <v>2.0499999999999998</v>
      </c>
      <c r="F199" s="113">
        <v>2.0499999999999998</v>
      </c>
      <c r="G199" s="113">
        <v>2.0499999999999998</v>
      </c>
      <c r="H199" s="113">
        <v>2.1</v>
      </c>
      <c r="I199" s="113">
        <v>125065</v>
      </c>
      <c r="J199" s="113">
        <v>261903.7</v>
      </c>
      <c r="K199" s="115">
        <v>43531</v>
      </c>
      <c r="L199" s="113">
        <v>78</v>
      </c>
      <c r="M199" s="113" t="s">
        <v>2377</v>
      </c>
      <c r="N199" s="351"/>
    </row>
    <row r="200" spans="1:14">
      <c r="A200" s="113" t="s">
        <v>1832</v>
      </c>
      <c r="B200" s="113" t="s">
        <v>383</v>
      </c>
      <c r="C200" s="113">
        <v>964.05</v>
      </c>
      <c r="D200" s="113">
        <v>971.7</v>
      </c>
      <c r="E200" s="113">
        <v>957.4</v>
      </c>
      <c r="F200" s="113">
        <v>962.1</v>
      </c>
      <c r="G200" s="113">
        <v>961.5</v>
      </c>
      <c r="H200" s="113">
        <v>964.05</v>
      </c>
      <c r="I200" s="113">
        <v>239654</v>
      </c>
      <c r="J200" s="113">
        <v>231048539.59999999</v>
      </c>
      <c r="K200" s="115">
        <v>43531</v>
      </c>
      <c r="L200" s="113">
        <v>14129</v>
      </c>
      <c r="M200" s="113" t="s">
        <v>2876</v>
      </c>
      <c r="N200" s="351"/>
    </row>
    <row r="201" spans="1:14">
      <c r="A201" s="113" t="s">
        <v>48</v>
      </c>
      <c r="B201" s="113" t="s">
        <v>383</v>
      </c>
      <c r="C201" s="113">
        <v>515.1</v>
      </c>
      <c r="D201" s="113">
        <v>525</v>
      </c>
      <c r="E201" s="113">
        <v>512.29999999999995</v>
      </c>
      <c r="F201" s="113">
        <v>516.35</v>
      </c>
      <c r="G201" s="113">
        <v>516</v>
      </c>
      <c r="H201" s="113">
        <v>518.54999999999995</v>
      </c>
      <c r="I201" s="113">
        <v>1324032</v>
      </c>
      <c r="J201" s="113">
        <v>688265838.75</v>
      </c>
      <c r="K201" s="115">
        <v>43531</v>
      </c>
      <c r="L201" s="113">
        <v>29177</v>
      </c>
      <c r="M201" s="113" t="s">
        <v>561</v>
      </c>
      <c r="N201" s="351"/>
    </row>
    <row r="202" spans="1:14">
      <c r="A202" s="113" t="s">
        <v>562</v>
      </c>
      <c r="B202" s="113" t="s">
        <v>383</v>
      </c>
      <c r="C202" s="113">
        <v>168.4</v>
      </c>
      <c r="D202" s="113">
        <v>170.95</v>
      </c>
      <c r="E202" s="113">
        <v>165</v>
      </c>
      <c r="F202" s="113">
        <v>167.9</v>
      </c>
      <c r="G202" s="113">
        <v>168.45</v>
      </c>
      <c r="H202" s="113">
        <v>168.4</v>
      </c>
      <c r="I202" s="113">
        <v>13272</v>
      </c>
      <c r="J202" s="113">
        <v>2232596.85</v>
      </c>
      <c r="K202" s="115">
        <v>43531</v>
      </c>
      <c r="L202" s="113">
        <v>523</v>
      </c>
      <c r="M202" s="113" t="s">
        <v>563</v>
      </c>
      <c r="N202" s="351"/>
    </row>
    <row r="203" spans="1:14">
      <c r="A203" s="113" t="s">
        <v>564</v>
      </c>
      <c r="B203" s="113" t="s">
        <v>383</v>
      </c>
      <c r="C203" s="113">
        <v>4206</v>
      </c>
      <c r="D203" s="113">
        <v>4318</v>
      </c>
      <c r="E203" s="113">
        <v>4206</v>
      </c>
      <c r="F203" s="113">
        <v>4275.55</v>
      </c>
      <c r="G203" s="113">
        <v>4289</v>
      </c>
      <c r="H203" s="113">
        <v>4286.8500000000004</v>
      </c>
      <c r="I203" s="113">
        <v>1396</v>
      </c>
      <c r="J203" s="113">
        <v>5980848.5999999996</v>
      </c>
      <c r="K203" s="115">
        <v>43531</v>
      </c>
      <c r="L203" s="113">
        <v>383</v>
      </c>
      <c r="M203" s="113" t="s">
        <v>565</v>
      </c>
      <c r="N203" s="351"/>
    </row>
    <row r="204" spans="1:14">
      <c r="A204" s="113" t="s">
        <v>2005</v>
      </c>
      <c r="B204" s="113" t="s">
        <v>383</v>
      </c>
      <c r="C204" s="113">
        <v>63.05</v>
      </c>
      <c r="D204" s="113">
        <v>64</v>
      </c>
      <c r="E204" s="113">
        <v>60.5</v>
      </c>
      <c r="F204" s="113">
        <v>62.75</v>
      </c>
      <c r="G204" s="113">
        <v>61.3</v>
      </c>
      <c r="H204" s="113">
        <v>63.45</v>
      </c>
      <c r="I204" s="113">
        <v>31170</v>
      </c>
      <c r="J204" s="113">
        <v>1942584.95</v>
      </c>
      <c r="K204" s="115">
        <v>43531</v>
      </c>
      <c r="L204" s="113">
        <v>283</v>
      </c>
      <c r="M204" s="113" t="s">
        <v>2006</v>
      </c>
      <c r="N204" s="351"/>
    </row>
    <row r="205" spans="1:14">
      <c r="A205" s="113" t="s">
        <v>49</v>
      </c>
      <c r="B205" s="113" t="s">
        <v>383</v>
      </c>
      <c r="C205" s="113">
        <v>310</v>
      </c>
      <c r="D205" s="113">
        <v>312.2</v>
      </c>
      <c r="E205" s="113">
        <v>307</v>
      </c>
      <c r="F205" s="113">
        <v>307.64999999999998</v>
      </c>
      <c r="G205" s="113">
        <v>307.39999999999998</v>
      </c>
      <c r="H205" s="113">
        <v>309.39999999999998</v>
      </c>
      <c r="I205" s="113">
        <v>5828055</v>
      </c>
      <c r="J205" s="113">
        <v>1803075390.45</v>
      </c>
      <c r="K205" s="115">
        <v>43531</v>
      </c>
      <c r="L205" s="113">
        <v>52747</v>
      </c>
      <c r="M205" s="113" t="s">
        <v>566</v>
      </c>
      <c r="N205" s="351"/>
    </row>
    <row r="206" spans="1:14">
      <c r="A206" s="113" t="s">
        <v>50</v>
      </c>
      <c r="B206" s="113" t="s">
        <v>383</v>
      </c>
      <c r="C206" s="113">
        <v>69.2</v>
      </c>
      <c r="D206" s="113">
        <v>69.25</v>
      </c>
      <c r="E206" s="113">
        <v>67.75</v>
      </c>
      <c r="F206" s="113">
        <v>68.099999999999994</v>
      </c>
      <c r="G206" s="113">
        <v>68</v>
      </c>
      <c r="H206" s="113">
        <v>69.099999999999994</v>
      </c>
      <c r="I206" s="113">
        <v>4192540</v>
      </c>
      <c r="J206" s="113">
        <v>286470958.35000002</v>
      </c>
      <c r="K206" s="115">
        <v>43531</v>
      </c>
      <c r="L206" s="113">
        <v>14811</v>
      </c>
      <c r="M206" s="113" t="s">
        <v>567</v>
      </c>
      <c r="N206" s="351"/>
    </row>
    <row r="207" spans="1:14">
      <c r="A207" s="113" t="s">
        <v>2877</v>
      </c>
      <c r="B207" s="113" t="s">
        <v>383</v>
      </c>
      <c r="C207" s="113">
        <v>34.85</v>
      </c>
      <c r="D207" s="113">
        <v>34.85</v>
      </c>
      <c r="E207" s="113">
        <v>34.85</v>
      </c>
      <c r="F207" s="113">
        <v>34.85</v>
      </c>
      <c r="G207" s="113">
        <v>34.85</v>
      </c>
      <c r="H207" s="113">
        <v>33.200000000000003</v>
      </c>
      <c r="I207" s="113">
        <v>3471</v>
      </c>
      <c r="J207" s="113">
        <v>120964.35</v>
      </c>
      <c r="K207" s="115">
        <v>43531</v>
      </c>
      <c r="L207" s="113">
        <v>38</v>
      </c>
      <c r="M207" s="113" t="s">
        <v>2878</v>
      </c>
      <c r="N207" s="351"/>
    </row>
    <row r="208" spans="1:14">
      <c r="A208" s="113" t="s">
        <v>3370</v>
      </c>
      <c r="B208" s="113" t="s">
        <v>383</v>
      </c>
      <c r="C208" s="113">
        <v>203</v>
      </c>
      <c r="D208" s="113">
        <v>204.5</v>
      </c>
      <c r="E208" s="113">
        <v>200.75</v>
      </c>
      <c r="F208" s="113">
        <v>201.75</v>
      </c>
      <c r="G208" s="113">
        <v>202.1</v>
      </c>
      <c r="H208" s="113">
        <v>200</v>
      </c>
      <c r="I208" s="113">
        <v>4880</v>
      </c>
      <c r="J208" s="113">
        <v>989689.45</v>
      </c>
      <c r="K208" s="115">
        <v>43531</v>
      </c>
      <c r="L208" s="113">
        <v>130</v>
      </c>
      <c r="M208" s="113" t="s">
        <v>3371</v>
      </c>
      <c r="N208" s="351"/>
    </row>
    <row r="209" spans="1:14">
      <c r="A209" s="113" t="s">
        <v>2633</v>
      </c>
      <c r="B209" s="113" t="s">
        <v>3180</v>
      </c>
      <c r="C209" s="113">
        <v>1.85</v>
      </c>
      <c r="D209" s="113">
        <v>1.85</v>
      </c>
      <c r="E209" s="113">
        <v>1.8</v>
      </c>
      <c r="F209" s="113">
        <v>1.85</v>
      </c>
      <c r="G209" s="113">
        <v>1.85</v>
      </c>
      <c r="H209" s="113">
        <v>1.8</v>
      </c>
      <c r="I209" s="113">
        <v>360342</v>
      </c>
      <c r="J209" s="113">
        <v>663653.25</v>
      </c>
      <c r="K209" s="115">
        <v>43531</v>
      </c>
      <c r="L209" s="113">
        <v>192</v>
      </c>
      <c r="M209" s="113" t="s">
        <v>2634</v>
      </c>
      <c r="N209" s="351"/>
    </row>
    <row r="210" spans="1:14">
      <c r="A210" s="113" t="s">
        <v>2378</v>
      </c>
      <c r="B210" s="113" t="s">
        <v>383</v>
      </c>
      <c r="C210" s="113">
        <v>47.35</v>
      </c>
      <c r="D210" s="113">
        <v>47.8</v>
      </c>
      <c r="E210" s="113">
        <v>45.2</v>
      </c>
      <c r="F210" s="113">
        <v>46.15</v>
      </c>
      <c r="G210" s="113">
        <v>46.05</v>
      </c>
      <c r="H210" s="113">
        <v>46.75</v>
      </c>
      <c r="I210" s="113">
        <v>20579</v>
      </c>
      <c r="J210" s="113">
        <v>957213.95</v>
      </c>
      <c r="K210" s="115">
        <v>43531</v>
      </c>
      <c r="L210" s="113">
        <v>220</v>
      </c>
      <c r="M210" s="113" t="s">
        <v>2379</v>
      </c>
      <c r="N210" s="351"/>
    </row>
    <row r="211" spans="1:14">
      <c r="A211" s="113" t="s">
        <v>569</v>
      </c>
      <c r="B211" s="113" t="s">
        <v>383</v>
      </c>
      <c r="C211" s="113">
        <v>17.45</v>
      </c>
      <c r="D211" s="113">
        <v>17.45</v>
      </c>
      <c r="E211" s="113">
        <v>16.649999999999999</v>
      </c>
      <c r="F211" s="113">
        <v>17.100000000000001</v>
      </c>
      <c r="G211" s="113">
        <v>17.149999999999999</v>
      </c>
      <c r="H211" s="113">
        <v>17.100000000000001</v>
      </c>
      <c r="I211" s="113">
        <v>21803</v>
      </c>
      <c r="J211" s="113">
        <v>372276.6</v>
      </c>
      <c r="K211" s="115">
        <v>43531</v>
      </c>
      <c r="L211" s="113">
        <v>141</v>
      </c>
      <c r="M211" s="113" t="s">
        <v>570</v>
      </c>
      <c r="N211" s="351"/>
    </row>
    <row r="212" spans="1:14">
      <c r="A212" s="113" t="s">
        <v>51</v>
      </c>
      <c r="B212" s="113" t="s">
        <v>383</v>
      </c>
      <c r="C212" s="113">
        <v>607.04999999999995</v>
      </c>
      <c r="D212" s="113">
        <v>621.35</v>
      </c>
      <c r="E212" s="113">
        <v>607.04999999999995</v>
      </c>
      <c r="F212" s="113">
        <v>611.54999999999995</v>
      </c>
      <c r="G212" s="113">
        <v>611.20000000000005</v>
      </c>
      <c r="H212" s="113">
        <v>626.1</v>
      </c>
      <c r="I212" s="113">
        <v>4866730</v>
      </c>
      <c r="J212" s="113">
        <v>2993481746.6500001</v>
      </c>
      <c r="K212" s="115">
        <v>43531</v>
      </c>
      <c r="L212" s="113">
        <v>78379</v>
      </c>
      <c r="M212" s="113" t="s">
        <v>571</v>
      </c>
      <c r="N212" s="351"/>
    </row>
    <row r="213" spans="1:14">
      <c r="A213" s="113" t="s">
        <v>3421</v>
      </c>
      <c r="B213" s="113" t="s">
        <v>3180</v>
      </c>
      <c r="C213" s="113">
        <v>6.75</v>
      </c>
      <c r="D213" s="113">
        <v>6.75</v>
      </c>
      <c r="E213" s="113">
        <v>6.7</v>
      </c>
      <c r="F213" s="113">
        <v>6.7</v>
      </c>
      <c r="G213" s="113">
        <v>6.7</v>
      </c>
      <c r="H213" s="113">
        <v>6.75</v>
      </c>
      <c r="I213" s="113">
        <v>640</v>
      </c>
      <c r="J213" s="113">
        <v>4305</v>
      </c>
      <c r="K213" s="115">
        <v>43531</v>
      </c>
      <c r="L213" s="113">
        <v>5</v>
      </c>
      <c r="M213" s="113" t="s">
        <v>3422</v>
      </c>
      <c r="N213" s="351"/>
    </row>
    <row r="214" spans="1:14">
      <c r="A214" s="113" t="s">
        <v>2635</v>
      </c>
      <c r="B214" s="113" t="s">
        <v>383</v>
      </c>
      <c r="C214" s="113">
        <v>171</v>
      </c>
      <c r="D214" s="113">
        <v>174.5</v>
      </c>
      <c r="E214" s="113">
        <v>170.2</v>
      </c>
      <c r="F214" s="113">
        <v>170.5</v>
      </c>
      <c r="G214" s="113">
        <v>170.5</v>
      </c>
      <c r="H214" s="113">
        <v>171.7</v>
      </c>
      <c r="I214" s="113">
        <v>62116</v>
      </c>
      <c r="J214" s="113">
        <v>10666131.699999999</v>
      </c>
      <c r="K214" s="115">
        <v>43531</v>
      </c>
      <c r="L214" s="113">
        <v>1438</v>
      </c>
      <c r="M214" s="113" t="s">
        <v>2636</v>
      </c>
      <c r="N214" s="351"/>
    </row>
    <row r="215" spans="1:14">
      <c r="A215" s="113" t="s">
        <v>572</v>
      </c>
      <c r="B215" s="113" t="s">
        <v>383</v>
      </c>
      <c r="C215" s="113">
        <v>549.85</v>
      </c>
      <c r="D215" s="113">
        <v>559</v>
      </c>
      <c r="E215" s="113">
        <v>540</v>
      </c>
      <c r="F215" s="113">
        <v>546.20000000000005</v>
      </c>
      <c r="G215" s="113">
        <v>545</v>
      </c>
      <c r="H215" s="113">
        <v>550.4</v>
      </c>
      <c r="I215" s="113">
        <v>82180</v>
      </c>
      <c r="J215" s="113">
        <v>45209298.100000001</v>
      </c>
      <c r="K215" s="115">
        <v>43531</v>
      </c>
      <c r="L215" s="113">
        <v>3203</v>
      </c>
      <c r="M215" s="113" t="s">
        <v>573</v>
      </c>
      <c r="N215" s="351"/>
    </row>
    <row r="216" spans="1:14">
      <c r="A216" s="113" t="s">
        <v>2637</v>
      </c>
      <c r="B216" s="113" t="s">
        <v>3180</v>
      </c>
      <c r="C216" s="113">
        <v>48.1</v>
      </c>
      <c r="D216" s="113">
        <v>48.7</v>
      </c>
      <c r="E216" s="113">
        <v>47.05</v>
      </c>
      <c r="F216" s="113">
        <v>47.45</v>
      </c>
      <c r="G216" s="113">
        <v>47.5</v>
      </c>
      <c r="H216" s="113">
        <v>48.25</v>
      </c>
      <c r="I216" s="113">
        <v>21604</v>
      </c>
      <c r="J216" s="113">
        <v>1032752.5</v>
      </c>
      <c r="K216" s="115">
        <v>43531</v>
      </c>
      <c r="L216" s="113">
        <v>153</v>
      </c>
      <c r="M216" s="113" t="s">
        <v>2638</v>
      </c>
      <c r="N216" s="351"/>
    </row>
    <row r="217" spans="1:14">
      <c r="A217" s="113" t="s">
        <v>2311</v>
      </c>
      <c r="B217" s="113" t="s">
        <v>383</v>
      </c>
      <c r="C217" s="113">
        <v>3.9</v>
      </c>
      <c r="D217" s="113">
        <v>3.9</v>
      </c>
      <c r="E217" s="113">
        <v>3.9</v>
      </c>
      <c r="F217" s="113">
        <v>3.9</v>
      </c>
      <c r="G217" s="113">
        <v>3.9</v>
      </c>
      <c r="H217" s="113">
        <v>3.75</v>
      </c>
      <c r="I217" s="113">
        <v>8132</v>
      </c>
      <c r="J217" s="113">
        <v>31714.799999999999</v>
      </c>
      <c r="K217" s="115">
        <v>43531</v>
      </c>
      <c r="L217" s="113">
        <v>13</v>
      </c>
      <c r="M217" s="113" t="s">
        <v>2163</v>
      </c>
      <c r="N217" s="351"/>
    </row>
    <row r="218" spans="1:14">
      <c r="A218" s="113" t="s">
        <v>2757</v>
      </c>
      <c r="B218" s="113" t="s">
        <v>383</v>
      </c>
      <c r="C218" s="113">
        <v>5.2</v>
      </c>
      <c r="D218" s="113">
        <v>5.45</v>
      </c>
      <c r="E218" s="113">
        <v>5.05</v>
      </c>
      <c r="F218" s="113">
        <v>5.25</v>
      </c>
      <c r="G218" s="113">
        <v>5.05</v>
      </c>
      <c r="H218" s="113">
        <v>5.25</v>
      </c>
      <c r="I218" s="113">
        <v>4910</v>
      </c>
      <c r="J218" s="113">
        <v>25677.7</v>
      </c>
      <c r="K218" s="115">
        <v>43531</v>
      </c>
      <c r="L218" s="113">
        <v>21</v>
      </c>
      <c r="M218" s="113" t="s">
        <v>2758</v>
      </c>
      <c r="N218" s="351"/>
    </row>
    <row r="219" spans="1:14">
      <c r="A219" s="113" t="s">
        <v>574</v>
      </c>
      <c r="B219" s="113" t="s">
        <v>383</v>
      </c>
      <c r="C219" s="113">
        <v>177</v>
      </c>
      <c r="D219" s="113">
        <v>178.7</v>
      </c>
      <c r="E219" s="113">
        <v>172.25</v>
      </c>
      <c r="F219" s="113">
        <v>173.9</v>
      </c>
      <c r="G219" s="113">
        <v>173.75</v>
      </c>
      <c r="H219" s="113">
        <v>177.15</v>
      </c>
      <c r="I219" s="113">
        <v>574878</v>
      </c>
      <c r="J219" s="113">
        <v>100818798.09999999</v>
      </c>
      <c r="K219" s="115">
        <v>43531</v>
      </c>
      <c r="L219" s="113">
        <v>6614</v>
      </c>
      <c r="M219" s="113" t="s">
        <v>2879</v>
      </c>
      <c r="N219" s="351"/>
    </row>
    <row r="220" spans="1:14">
      <c r="A220" s="113" t="s">
        <v>575</v>
      </c>
      <c r="B220" s="113" t="s">
        <v>383</v>
      </c>
      <c r="C220" s="113">
        <v>21.35</v>
      </c>
      <c r="D220" s="113">
        <v>21.35</v>
      </c>
      <c r="E220" s="113">
        <v>19.55</v>
      </c>
      <c r="F220" s="113">
        <v>19.7</v>
      </c>
      <c r="G220" s="113">
        <v>20.05</v>
      </c>
      <c r="H220" s="113">
        <v>21.2</v>
      </c>
      <c r="I220" s="113">
        <v>1625988</v>
      </c>
      <c r="J220" s="113">
        <v>32899039.600000001</v>
      </c>
      <c r="K220" s="115">
        <v>43531</v>
      </c>
      <c r="L220" s="113">
        <v>2908</v>
      </c>
      <c r="M220" s="113" t="s">
        <v>576</v>
      </c>
      <c r="N220" s="351"/>
    </row>
    <row r="221" spans="1:14">
      <c r="A221" s="113" t="s">
        <v>1928</v>
      </c>
      <c r="B221" s="113" t="s">
        <v>383</v>
      </c>
      <c r="C221" s="113">
        <v>109.65</v>
      </c>
      <c r="D221" s="113">
        <v>113</v>
      </c>
      <c r="E221" s="113">
        <v>106</v>
      </c>
      <c r="F221" s="113">
        <v>111.65</v>
      </c>
      <c r="G221" s="113">
        <v>111</v>
      </c>
      <c r="H221" s="113">
        <v>108.7</v>
      </c>
      <c r="I221" s="113">
        <v>149433</v>
      </c>
      <c r="J221" s="113">
        <v>16677123.25</v>
      </c>
      <c r="K221" s="115">
        <v>43531</v>
      </c>
      <c r="L221" s="113">
        <v>1667</v>
      </c>
      <c r="M221" s="113" t="s">
        <v>2041</v>
      </c>
      <c r="N221" s="351"/>
    </row>
    <row r="222" spans="1:14">
      <c r="A222" s="113" t="s">
        <v>577</v>
      </c>
      <c r="B222" s="113" t="s">
        <v>383</v>
      </c>
      <c r="C222" s="113">
        <v>3.85</v>
      </c>
      <c r="D222" s="113">
        <v>3.85</v>
      </c>
      <c r="E222" s="113">
        <v>3.6</v>
      </c>
      <c r="F222" s="113">
        <v>3.85</v>
      </c>
      <c r="G222" s="113">
        <v>3.8</v>
      </c>
      <c r="H222" s="113">
        <v>3.7</v>
      </c>
      <c r="I222" s="113">
        <v>7522</v>
      </c>
      <c r="J222" s="113">
        <v>28895.75</v>
      </c>
      <c r="K222" s="115">
        <v>43531</v>
      </c>
      <c r="L222" s="113">
        <v>22</v>
      </c>
      <c r="M222" s="113" t="s">
        <v>578</v>
      </c>
      <c r="N222" s="351"/>
    </row>
    <row r="223" spans="1:14">
      <c r="A223" s="113" t="s">
        <v>3583</v>
      </c>
      <c r="B223" s="113" t="s">
        <v>3180</v>
      </c>
      <c r="C223" s="113">
        <v>47.45</v>
      </c>
      <c r="D223" s="113">
        <v>49.8</v>
      </c>
      <c r="E223" s="113">
        <v>45.5</v>
      </c>
      <c r="F223" s="113">
        <v>49.8</v>
      </c>
      <c r="G223" s="113">
        <v>49.8</v>
      </c>
      <c r="H223" s="113">
        <v>47.45</v>
      </c>
      <c r="I223" s="113">
        <v>300</v>
      </c>
      <c r="J223" s="113">
        <v>14482</v>
      </c>
      <c r="K223" s="115">
        <v>43531</v>
      </c>
      <c r="L223" s="113">
        <v>6</v>
      </c>
      <c r="M223" s="113" t="s">
        <v>3584</v>
      </c>
      <c r="N223" s="351"/>
    </row>
    <row r="224" spans="1:14">
      <c r="A224" s="113" t="s">
        <v>579</v>
      </c>
      <c r="B224" s="113" t="s">
        <v>383</v>
      </c>
      <c r="C224" s="113">
        <v>3260</v>
      </c>
      <c r="D224" s="113">
        <v>3260</v>
      </c>
      <c r="E224" s="113">
        <v>3200</v>
      </c>
      <c r="F224" s="113">
        <v>3234.25</v>
      </c>
      <c r="G224" s="113">
        <v>3215</v>
      </c>
      <c r="H224" s="113">
        <v>3193.55</v>
      </c>
      <c r="I224" s="113">
        <v>4660</v>
      </c>
      <c r="J224" s="113">
        <v>15073601.9</v>
      </c>
      <c r="K224" s="115">
        <v>43531</v>
      </c>
      <c r="L224" s="113">
        <v>854</v>
      </c>
      <c r="M224" s="113" t="s">
        <v>580</v>
      </c>
      <c r="N224" s="351"/>
    </row>
    <row r="225" spans="1:14">
      <c r="A225" s="113" t="s">
        <v>581</v>
      </c>
      <c r="B225" s="113" t="s">
        <v>383</v>
      </c>
      <c r="C225" s="113">
        <v>659.9</v>
      </c>
      <c r="D225" s="113">
        <v>665</v>
      </c>
      <c r="E225" s="113">
        <v>652.95000000000005</v>
      </c>
      <c r="F225" s="113">
        <v>662.05</v>
      </c>
      <c r="G225" s="113">
        <v>658</v>
      </c>
      <c r="H225" s="113">
        <v>654.70000000000005</v>
      </c>
      <c r="I225" s="113">
        <v>38260</v>
      </c>
      <c r="J225" s="113">
        <v>25279583.699999999</v>
      </c>
      <c r="K225" s="115">
        <v>43531</v>
      </c>
      <c r="L225" s="113">
        <v>6426</v>
      </c>
      <c r="M225" s="113" t="s">
        <v>582</v>
      </c>
      <c r="N225" s="351"/>
    </row>
    <row r="226" spans="1:14">
      <c r="A226" s="113" t="s">
        <v>583</v>
      </c>
      <c r="B226" s="113" t="s">
        <v>383</v>
      </c>
      <c r="C226" s="113">
        <v>112</v>
      </c>
      <c r="D226" s="113">
        <v>116</v>
      </c>
      <c r="E226" s="113">
        <v>111.25</v>
      </c>
      <c r="F226" s="113">
        <v>113.8</v>
      </c>
      <c r="G226" s="113">
        <v>114</v>
      </c>
      <c r="H226" s="113">
        <v>111.9</v>
      </c>
      <c r="I226" s="113">
        <v>179771</v>
      </c>
      <c r="J226" s="113">
        <v>20579649.199999999</v>
      </c>
      <c r="K226" s="115">
        <v>43531</v>
      </c>
      <c r="L226" s="113">
        <v>2553</v>
      </c>
      <c r="M226" s="113" t="s">
        <v>584</v>
      </c>
      <c r="N226" s="351"/>
    </row>
    <row r="227" spans="1:14">
      <c r="A227" s="113" t="s">
        <v>585</v>
      </c>
      <c r="B227" s="113" t="s">
        <v>383</v>
      </c>
      <c r="C227" s="113">
        <v>122.9</v>
      </c>
      <c r="D227" s="113">
        <v>123.75</v>
      </c>
      <c r="E227" s="113">
        <v>117.95</v>
      </c>
      <c r="F227" s="113">
        <v>118.45</v>
      </c>
      <c r="G227" s="113">
        <v>118.4</v>
      </c>
      <c r="H227" s="113">
        <v>122.3</v>
      </c>
      <c r="I227" s="113">
        <v>876283</v>
      </c>
      <c r="J227" s="113">
        <v>105400331.90000001</v>
      </c>
      <c r="K227" s="115">
        <v>43531</v>
      </c>
      <c r="L227" s="113">
        <v>7152</v>
      </c>
      <c r="M227" s="113" t="s">
        <v>586</v>
      </c>
      <c r="N227" s="351"/>
    </row>
    <row r="228" spans="1:14">
      <c r="A228" s="113" t="s">
        <v>2212</v>
      </c>
      <c r="B228" s="113" t="s">
        <v>383</v>
      </c>
      <c r="C228" s="113">
        <v>232</v>
      </c>
      <c r="D228" s="113">
        <v>235</v>
      </c>
      <c r="E228" s="113">
        <v>225.5</v>
      </c>
      <c r="F228" s="113">
        <v>227.25</v>
      </c>
      <c r="G228" s="113">
        <v>228</v>
      </c>
      <c r="H228" s="113">
        <v>234.35</v>
      </c>
      <c r="I228" s="113">
        <v>51366</v>
      </c>
      <c r="J228" s="113">
        <v>11727865.4</v>
      </c>
      <c r="K228" s="115">
        <v>43531</v>
      </c>
      <c r="L228" s="113">
        <v>1667</v>
      </c>
      <c r="M228" s="113" t="s">
        <v>2880</v>
      </c>
      <c r="N228" s="351"/>
    </row>
    <row r="229" spans="1:14">
      <c r="A229" s="113" t="s">
        <v>52</v>
      </c>
      <c r="B229" s="113" t="s">
        <v>383</v>
      </c>
      <c r="C229" s="113">
        <v>18875.25</v>
      </c>
      <c r="D229" s="113">
        <v>18937.95</v>
      </c>
      <c r="E229" s="113">
        <v>18405</v>
      </c>
      <c r="F229" s="113">
        <v>18486.2</v>
      </c>
      <c r="G229" s="113">
        <v>18499</v>
      </c>
      <c r="H229" s="113">
        <v>18875.2</v>
      </c>
      <c r="I229" s="113">
        <v>22652</v>
      </c>
      <c r="J229" s="113">
        <v>420471036.89999998</v>
      </c>
      <c r="K229" s="115">
        <v>43531</v>
      </c>
      <c r="L229" s="113">
        <v>10462</v>
      </c>
      <c r="M229" s="113" t="s">
        <v>587</v>
      </c>
      <c r="N229" s="351"/>
    </row>
    <row r="230" spans="1:14">
      <c r="A230" s="113" t="s">
        <v>53</v>
      </c>
      <c r="B230" s="113" t="s">
        <v>383</v>
      </c>
      <c r="C230" s="113">
        <v>373.55</v>
      </c>
      <c r="D230" s="113">
        <v>376.95</v>
      </c>
      <c r="E230" s="113">
        <v>369</v>
      </c>
      <c r="F230" s="113">
        <v>370.7</v>
      </c>
      <c r="G230" s="113">
        <v>369.7</v>
      </c>
      <c r="H230" s="113">
        <v>372.7</v>
      </c>
      <c r="I230" s="113">
        <v>5694924</v>
      </c>
      <c r="J230" s="113">
        <v>2122702665.5</v>
      </c>
      <c r="K230" s="115">
        <v>43531</v>
      </c>
      <c r="L230" s="113">
        <v>96859</v>
      </c>
      <c r="M230" s="113" t="s">
        <v>588</v>
      </c>
      <c r="N230" s="351"/>
    </row>
    <row r="231" spans="1:14">
      <c r="A231" s="113" t="s">
        <v>589</v>
      </c>
      <c r="B231" s="113" t="s">
        <v>383</v>
      </c>
      <c r="C231" s="113">
        <v>29</v>
      </c>
      <c r="D231" s="113">
        <v>29</v>
      </c>
      <c r="E231" s="113">
        <v>28.25</v>
      </c>
      <c r="F231" s="113">
        <v>28.45</v>
      </c>
      <c r="G231" s="113">
        <v>28.4</v>
      </c>
      <c r="H231" s="113">
        <v>28.7</v>
      </c>
      <c r="I231" s="113">
        <v>66392</v>
      </c>
      <c r="J231" s="113">
        <v>1894482.2</v>
      </c>
      <c r="K231" s="115">
        <v>43531</v>
      </c>
      <c r="L231" s="113">
        <v>492</v>
      </c>
      <c r="M231" s="113" t="s">
        <v>590</v>
      </c>
      <c r="N231" s="351"/>
    </row>
    <row r="232" spans="1:14">
      <c r="A232" s="113" t="s">
        <v>2617</v>
      </c>
      <c r="B232" s="113" t="s">
        <v>3180</v>
      </c>
      <c r="C232" s="113">
        <v>8.9</v>
      </c>
      <c r="D232" s="113">
        <v>9.4</v>
      </c>
      <c r="E232" s="113">
        <v>8.6</v>
      </c>
      <c r="F232" s="113">
        <v>8.75</v>
      </c>
      <c r="G232" s="113">
        <v>8.9499999999999993</v>
      </c>
      <c r="H232" s="113">
        <v>9</v>
      </c>
      <c r="I232" s="113">
        <v>116911</v>
      </c>
      <c r="J232" s="113">
        <v>1046416.75</v>
      </c>
      <c r="K232" s="115">
        <v>43531</v>
      </c>
      <c r="L232" s="113">
        <v>235</v>
      </c>
      <c r="M232" s="113" t="s">
        <v>2639</v>
      </c>
      <c r="N232" s="351"/>
    </row>
    <row r="233" spans="1:14">
      <c r="A233" s="113" t="s">
        <v>591</v>
      </c>
      <c r="B233" s="113" t="s">
        <v>383</v>
      </c>
      <c r="C233" s="113">
        <v>208.25</v>
      </c>
      <c r="D233" s="113">
        <v>222</v>
      </c>
      <c r="E233" s="113">
        <v>206</v>
      </c>
      <c r="F233" s="113">
        <v>220</v>
      </c>
      <c r="G233" s="113">
        <v>221.95</v>
      </c>
      <c r="H233" s="113">
        <v>207.9</v>
      </c>
      <c r="I233" s="113">
        <v>439670</v>
      </c>
      <c r="J233" s="113">
        <v>95467327.650000006</v>
      </c>
      <c r="K233" s="115">
        <v>43531</v>
      </c>
      <c r="L233" s="113">
        <v>8613</v>
      </c>
      <c r="M233" s="113" t="s">
        <v>592</v>
      </c>
      <c r="N233" s="351"/>
    </row>
    <row r="234" spans="1:14">
      <c r="A234" s="113" t="s">
        <v>191</v>
      </c>
      <c r="B234" s="113" t="s">
        <v>383</v>
      </c>
      <c r="C234" s="113">
        <v>3045</v>
      </c>
      <c r="D234" s="113">
        <v>3069</v>
      </c>
      <c r="E234" s="113">
        <v>3028.7</v>
      </c>
      <c r="F234" s="113">
        <v>3043.85</v>
      </c>
      <c r="G234" s="113">
        <v>3034.95</v>
      </c>
      <c r="H234" s="113">
        <v>3026.85</v>
      </c>
      <c r="I234" s="113">
        <v>254411</v>
      </c>
      <c r="J234" s="113">
        <v>775918573.04999995</v>
      </c>
      <c r="K234" s="115">
        <v>43531</v>
      </c>
      <c r="L234" s="113">
        <v>29616</v>
      </c>
      <c r="M234" s="113" t="s">
        <v>3166</v>
      </c>
      <c r="N234" s="351"/>
    </row>
    <row r="235" spans="1:14">
      <c r="A235" s="113" t="s">
        <v>2185</v>
      </c>
      <c r="B235" s="113" t="s">
        <v>383</v>
      </c>
      <c r="C235" s="113">
        <v>98</v>
      </c>
      <c r="D235" s="113">
        <v>102.5</v>
      </c>
      <c r="E235" s="113">
        <v>96.7</v>
      </c>
      <c r="F235" s="113">
        <v>99.85</v>
      </c>
      <c r="G235" s="113">
        <v>100.25</v>
      </c>
      <c r="H235" s="113">
        <v>99.2</v>
      </c>
      <c r="I235" s="113">
        <v>28078</v>
      </c>
      <c r="J235" s="113">
        <v>2791421.35</v>
      </c>
      <c r="K235" s="115">
        <v>43531</v>
      </c>
      <c r="L235" s="113">
        <v>1109</v>
      </c>
      <c r="M235" s="113" t="s">
        <v>2189</v>
      </c>
      <c r="N235" s="351"/>
    </row>
    <row r="236" spans="1:14">
      <c r="A236" s="113" t="s">
        <v>593</v>
      </c>
      <c r="B236" s="113" t="s">
        <v>383</v>
      </c>
      <c r="C236" s="113">
        <v>58.6</v>
      </c>
      <c r="D236" s="113">
        <v>59.1</v>
      </c>
      <c r="E236" s="113">
        <v>55.4</v>
      </c>
      <c r="F236" s="113">
        <v>55.9</v>
      </c>
      <c r="G236" s="113">
        <v>55.9</v>
      </c>
      <c r="H236" s="113">
        <v>58.2</v>
      </c>
      <c r="I236" s="113">
        <v>40880</v>
      </c>
      <c r="J236" s="113">
        <v>2339006.2999999998</v>
      </c>
      <c r="K236" s="115">
        <v>43531</v>
      </c>
      <c r="L236" s="113">
        <v>542</v>
      </c>
      <c r="M236" s="113" t="s">
        <v>594</v>
      </c>
      <c r="N236" s="351"/>
    </row>
    <row r="237" spans="1:14">
      <c r="A237" s="113" t="s">
        <v>251</v>
      </c>
      <c r="B237" s="113" t="s">
        <v>383</v>
      </c>
      <c r="C237" s="113">
        <v>619.29999999999995</v>
      </c>
      <c r="D237" s="113">
        <v>619.29999999999995</v>
      </c>
      <c r="E237" s="113">
        <v>606.29999999999995</v>
      </c>
      <c r="F237" s="113">
        <v>613.25</v>
      </c>
      <c r="G237" s="113">
        <v>615</v>
      </c>
      <c r="H237" s="113">
        <v>614.4</v>
      </c>
      <c r="I237" s="113">
        <v>111031</v>
      </c>
      <c r="J237" s="113">
        <v>67816203.099999994</v>
      </c>
      <c r="K237" s="115">
        <v>43531</v>
      </c>
      <c r="L237" s="113">
        <v>6523</v>
      </c>
      <c r="M237" s="113" t="s">
        <v>1994</v>
      </c>
      <c r="N237" s="351"/>
    </row>
    <row r="238" spans="1:14">
      <c r="A238" s="113" t="s">
        <v>2380</v>
      </c>
      <c r="B238" s="113" t="s">
        <v>383</v>
      </c>
      <c r="C238" s="113">
        <v>2.25</v>
      </c>
      <c r="D238" s="113">
        <v>2.2999999999999998</v>
      </c>
      <c r="E238" s="113">
        <v>2.1</v>
      </c>
      <c r="F238" s="113">
        <v>2.15</v>
      </c>
      <c r="G238" s="113">
        <v>2.2000000000000002</v>
      </c>
      <c r="H238" s="113">
        <v>2.15</v>
      </c>
      <c r="I238" s="113">
        <v>39783</v>
      </c>
      <c r="J238" s="113">
        <v>86361.1</v>
      </c>
      <c r="K238" s="115">
        <v>43531</v>
      </c>
      <c r="L238" s="113">
        <v>57</v>
      </c>
      <c r="M238" s="113" t="s">
        <v>2381</v>
      </c>
      <c r="N238" s="351"/>
    </row>
    <row r="239" spans="1:14">
      <c r="A239" s="113" t="s">
        <v>595</v>
      </c>
      <c r="B239" s="113" t="s">
        <v>383</v>
      </c>
      <c r="C239" s="113">
        <v>44.4</v>
      </c>
      <c r="D239" s="113">
        <v>46.75</v>
      </c>
      <c r="E239" s="113">
        <v>43.1</v>
      </c>
      <c r="F239" s="113">
        <v>45.45</v>
      </c>
      <c r="G239" s="113">
        <v>45</v>
      </c>
      <c r="H239" s="113">
        <v>43.5</v>
      </c>
      <c r="I239" s="113">
        <v>12366</v>
      </c>
      <c r="J239" s="113">
        <v>561011.44999999995</v>
      </c>
      <c r="K239" s="115">
        <v>43531</v>
      </c>
      <c r="L239" s="113">
        <v>166</v>
      </c>
      <c r="M239" s="113" t="s">
        <v>596</v>
      </c>
      <c r="N239" s="351"/>
    </row>
    <row r="240" spans="1:14">
      <c r="A240" s="113" t="s">
        <v>3374</v>
      </c>
      <c r="B240" s="113" t="s">
        <v>383</v>
      </c>
      <c r="C240" s="113">
        <v>2998.4</v>
      </c>
      <c r="D240" s="113">
        <v>2999</v>
      </c>
      <c r="E240" s="113">
        <v>2938.25</v>
      </c>
      <c r="F240" s="113">
        <v>2981.05</v>
      </c>
      <c r="G240" s="113">
        <v>2969.95</v>
      </c>
      <c r="H240" s="113">
        <v>2975</v>
      </c>
      <c r="I240" s="113">
        <v>29</v>
      </c>
      <c r="J240" s="113">
        <v>86376.4</v>
      </c>
      <c r="K240" s="115">
        <v>43531</v>
      </c>
      <c r="L240" s="113">
        <v>17</v>
      </c>
      <c r="M240" s="113" t="s">
        <v>3375</v>
      </c>
      <c r="N240" s="351"/>
    </row>
    <row r="241" spans="1:14">
      <c r="A241" s="113" t="s">
        <v>3464</v>
      </c>
      <c r="B241" s="113" t="s">
        <v>383</v>
      </c>
      <c r="C241" s="113">
        <v>114.98</v>
      </c>
      <c r="D241" s="113">
        <v>115</v>
      </c>
      <c r="E241" s="113">
        <v>114.98</v>
      </c>
      <c r="F241" s="113">
        <v>114.99</v>
      </c>
      <c r="G241" s="113">
        <v>115</v>
      </c>
      <c r="H241" s="113">
        <v>113.05</v>
      </c>
      <c r="I241" s="113">
        <v>64</v>
      </c>
      <c r="J241" s="113">
        <v>7359.25</v>
      </c>
      <c r="K241" s="115">
        <v>43531</v>
      </c>
      <c r="L241" s="113">
        <v>6</v>
      </c>
      <c r="M241" s="113" t="s">
        <v>3465</v>
      </c>
      <c r="N241" s="351"/>
    </row>
    <row r="242" spans="1:14">
      <c r="A242" s="113" t="s">
        <v>3481</v>
      </c>
      <c r="B242" s="113" t="s">
        <v>383</v>
      </c>
      <c r="C242" s="113">
        <v>116</v>
      </c>
      <c r="D242" s="113">
        <v>117.45</v>
      </c>
      <c r="E242" s="113">
        <v>107.75</v>
      </c>
      <c r="F242" s="113">
        <v>108.25</v>
      </c>
      <c r="G242" s="113">
        <v>108</v>
      </c>
      <c r="H242" s="113">
        <v>115.5</v>
      </c>
      <c r="I242" s="113">
        <v>1891246</v>
      </c>
      <c r="J242" s="113">
        <v>209023023.05000001</v>
      </c>
      <c r="K242" s="115">
        <v>43531</v>
      </c>
      <c r="L242" s="113">
        <v>19393</v>
      </c>
      <c r="M242" s="113" t="s">
        <v>1052</v>
      </c>
      <c r="N242" s="351"/>
    </row>
    <row r="243" spans="1:14">
      <c r="A243" s="113" t="s">
        <v>2640</v>
      </c>
      <c r="B243" s="113" t="s">
        <v>383</v>
      </c>
      <c r="C243" s="113">
        <v>3.65</v>
      </c>
      <c r="D243" s="113">
        <v>3.65</v>
      </c>
      <c r="E243" s="113">
        <v>3.5</v>
      </c>
      <c r="F243" s="113">
        <v>3.65</v>
      </c>
      <c r="G243" s="113">
        <v>3.65</v>
      </c>
      <c r="H243" s="113">
        <v>3.5</v>
      </c>
      <c r="I243" s="113">
        <v>187374</v>
      </c>
      <c r="J243" s="113">
        <v>681261.75</v>
      </c>
      <c r="K243" s="115">
        <v>43531</v>
      </c>
      <c r="L243" s="113">
        <v>218</v>
      </c>
      <c r="M243" s="113" t="s">
        <v>2641</v>
      </c>
      <c r="N243" s="351"/>
    </row>
    <row r="244" spans="1:14">
      <c r="A244" s="113" t="s">
        <v>2382</v>
      </c>
      <c r="B244" s="113" t="s">
        <v>383</v>
      </c>
      <c r="C244" s="113">
        <v>196.9</v>
      </c>
      <c r="D244" s="113">
        <v>201.4</v>
      </c>
      <c r="E244" s="113">
        <v>188.1</v>
      </c>
      <c r="F244" s="113">
        <v>198.3</v>
      </c>
      <c r="G244" s="113">
        <v>196.4</v>
      </c>
      <c r="H244" s="113">
        <v>193.2</v>
      </c>
      <c r="I244" s="113">
        <v>116211</v>
      </c>
      <c r="J244" s="113">
        <v>22732790.550000001</v>
      </c>
      <c r="K244" s="115">
        <v>43531</v>
      </c>
      <c r="L244" s="113">
        <v>3667</v>
      </c>
      <c r="M244" s="113" t="s">
        <v>2383</v>
      </c>
      <c r="N244" s="351"/>
    </row>
    <row r="245" spans="1:14">
      <c r="A245" s="113" t="s">
        <v>3441</v>
      </c>
      <c r="B245" s="113" t="s">
        <v>3180</v>
      </c>
      <c r="C245" s="113">
        <v>16.850000000000001</v>
      </c>
      <c r="D245" s="113">
        <v>16.850000000000001</v>
      </c>
      <c r="E245" s="113">
        <v>16.05</v>
      </c>
      <c r="F245" s="113">
        <v>16.05</v>
      </c>
      <c r="G245" s="113">
        <v>16.05</v>
      </c>
      <c r="H245" s="113">
        <v>16.850000000000001</v>
      </c>
      <c r="I245" s="113">
        <v>601</v>
      </c>
      <c r="J245" s="113">
        <v>10015.75</v>
      </c>
      <c r="K245" s="115">
        <v>43531</v>
      </c>
      <c r="L245" s="113">
        <v>8</v>
      </c>
      <c r="M245" s="113" t="s">
        <v>3442</v>
      </c>
      <c r="N245" s="351"/>
    </row>
    <row r="246" spans="1:14">
      <c r="A246" s="113" t="s">
        <v>2881</v>
      </c>
      <c r="B246" s="113" t="s">
        <v>383</v>
      </c>
      <c r="C246" s="113">
        <v>27.5</v>
      </c>
      <c r="D246" s="113">
        <v>27.6</v>
      </c>
      <c r="E246" s="113">
        <v>26.55</v>
      </c>
      <c r="F246" s="113">
        <v>26.9</v>
      </c>
      <c r="G246" s="113">
        <v>26.9</v>
      </c>
      <c r="H246" s="113">
        <v>27.5</v>
      </c>
      <c r="I246" s="113">
        <v>222883</v>
      </c>
      <c r="J246" s="113">
        <v>6006987.1500000004</v>
      </c>
      <c r="K246" s="115">
        <v>43531</v>
      </c>
      <c r="L246" s="113">
        <v>3845</v>
      </c>
      <c r="M246" s="113" t="s">
        <v>2882</v>
      </c>
      <c r="N246" s="351"/>
    </row>
    <row r="247" spans="1:14">
      <c r="A247" s="113" t="s">
        <v>193</v>
      </c>
      <c r="B247" s="113" t="s">
        <v>383</v>
      </c>
      <c r="C247" s="113">
        <v>330.95</v>
      </c>
      <c r="D247" s="113">
        <v>333.65</v>
      </c>
      <c r="E247" s="113">
        <v>324</v>
      </c>
      <c r="F247" s="113">
        <v>326.60000000000002</v>
      </c>
      <c r="G247" s="113">
        <v>325.95</v>
      </c>
      <c r="H247" s="113">
        <v>330.35</v>
      </c>
      <c r="I247" s="113">
        <v>1173766</v>
      </c>
      <c r="J247" s="113">
        <v>386242919.85000002</v>
      </c>
      <c r="K247" s="115">
        <v>43531</v>
      </c>
      <c r="L247" s="113">
        <v>18137</v>
      </c>
      <c r="M247" s="113" t="s">
        <v>597</v>
      </c>
      <c r="N247" s="351"/>
    </row>
    <row r="248" spans="1:14">
      <c r="A248" s="113" t="s">
        <v>2642</v>
      </c>
      <c r="B248" s="113" t="s">
        <v>383</v>
      </c>
      <c r="C248" s="113">
        <v>18.75</v>
      </c>
      <c r="D248" s="113">
        <v>18.75</v>
      </c>
      <c r="E248" s="113">
        <v>17.8</v>
      </c>
      <c r="F248" s="113">
        <v>18.3</v>
      </c>
      <c r="G248" s="113">
        <v>18</v>
      </c>
      <c r="H248" s="113">
        <v>17.95</v>
      </c>
      <c r="I248" s="113">
        <v>8717</v>
      </c>
      <c r="J248" s="113">
        <v>159546.35</v>
      </c>
      <c r="K248" s="115">
        <v>43531</v>
      </c>
      <c r="L248" s="113">
        <v>53</v>
      </c>
      <c r="M248" s="113" t="s">
        <v>2643</v>
      </c>
      <c r="N248" s="351"/>
    </row>
    <row r="249" spans="1:14">
      <c r="A249" s="113" t="s">
        <v>598</v>
      </c>
      <c r="B249" s="113" t="s">
        <v>383</v>
      </c>
      <c r="C249" s="113">
        <v>49.9</v>
      </c>
      <c r="D249" s="113">
        <v>55.45</v>
      </c>
      <c r="E249" s="113">
        <v>48.4</v>
      </c>
      <c r="F249" s="113">
        <v>53</v>
      </c>
      <c r="G249" s="113">
        <v>53.3</v>
      </c>
      <c r="H249" s="113">
        <v>49.7</v>
      </c>
      <c r="I249" s="113">
        <v>558577</v>
      </c>
      <c r="J249" s="113">
        <v>29763951.050000001</v>
      </c>
      <c r="K249" s="115">
        <v>43531</v>
      </c>
      <c r="L249" s="113">
        <v>4742</v>
      </c>
      <c r="M249" s="113" t="s">
        <v>599</v>
      </c>
      <c r="N249" s="351"/>
    </row>
    <row r="250" spans="1:14">
      <c r="A250" s="113" t="s">
        <v>54</v>
      </c>
      <c r="B250" s="113" t="s">
        <v>383</v>
      </c>
      <c r="C250" s="113">
        <v>252.9</v>
      </c>
      <c r="D250" s="113">
        <v>258.95</v>
      </c>
      <c r="E250" s="113">
        <v>249</v>
      </c>
      <c r="F250" s="113">
        <v>257.35000000000002</v>
      </c>
      <c r="G250" s="113">
        <v>258.55</v>
      </c>
      <c r="H250" s="113">
        <v>252.8</v>
      </c>
      <c r="I250" s="113">
        <v>5448863</v>
      </c>
      <c r="J250" s="113">
        <v>1388760328.7</v>
      </c>
      <c r="K250" s="115">
        <v>43531</v>
      </c>
      <c r="L250" s="113">
        <v>40455</v>
      </c>
      <c r="M250" s="113" t="s">
        <v>600</v>
      </c>
      <c r="N250" s="351"/>
    </row>
    <row r="251" spans="1:14">
      <c r="A251" s="113" t="s">
        <v>601</v>
      </c>
      <c r="B251" s="113" t="s">
        <v>383</v>
      </c>
      <c r="C251" s="113">
        <v>291</v>
      </c>
      <c r="D251" s="113">
        <v>296</v>
      </c>
      <c r="E251" s="113">
        <v>285</v>
      </c>
      <c r="F251" s="113">
        <v>291.55</v>
      </c>
      <c r="G251" s="113">
        <v>291.5</v>
      </c>
      <c r="H251" s="113">
        <v>289.5</v>
      </c>
      <c r="I251" s="113">
        <v>1533516</v>
      </c>
      <c r="J251" s="113">
        <v>445739389.05000001</v>
      </c>
      <c r="K251" s="115">
        <v>43531</v>
      </c>
      <c r="L251" s="113">
        <v>21983</v>
      </c>
      <c r="M251" s="113" t="s">
        <v>2220</v>
      </c>
      <c r="N251" s="351"/>
    </row>
    <row r="252" spans="1:14">
      <c r="A252" s="113" t="s">
        <v>2644</v>
      </c>
      <c r="B252" s="113" t="s">
        <v>383</v>
      </c>
      <c r="C252" s="113">
        <v>245</v>
      </c>
      <c r="D252" s="113">
        <v>261</v>
      </c>
      <c r="E252" s="113">
        <v>237</v>
      </c>
      <c r="F252" s="113">
        <v>255.5</v>
      </c>
      <c r="G252" s="113">
        <v>257.60000000000002</v>
      </c>
      <c r="H252" s="113">
        <v>241.5</v>
      </c>
      <c r="I252" s="113">
        <v>75629</v>
      </c>
      <c r="J252" s="113">
        <v>19128253</v>
      </c>
      <c r="K252" s="115">
        <v>43531</v>
      </c>
      <c r="L252" s="113">
        <v>1593</v>
      </c>
      <c r="M252" s="113" t="s">
        <v>2645</v>
      </c>
      <c r="N252" s="351"/>
    </row>
    <row r="253" spans="1:14">
      <c r="A253" s="113" t="s">
        <v>2195</v>
      </c>
      <c r="B253" s="113" t="s">
        <v>383</v>
      </c>
      <c r="C253" s="113">
        <v>238.95</v>
      </c>
      <c r="D253" s="113">
        <v>243.7</v>
      </c>
      <c r="E253" s="113">
        <v>228.7</v>
      </c>
      <c r="F253" s="113">
        <v>230.2</v>
      </c>
      <c r="G253" s="113">
        <v>232.3</v>
      </c>
      <c r="H253" s="113">
        <v>239.15</v>
      </c>
      <c r="I253" s="113">
        <v>41203</v>
      </c>
      <c r="J253" s="113">
        <v>9652399.9499999993</v>
      </c>
      <c r="K253" s="115">
        <v>43531</v>
      </c>
      <c r="L253" s="113">
        <v>2359</v>
      </c>
      <c r="M253" s="113" t="s">
        <v>2196</v>
      </c>
      <c r="N253" s="351"/>
    </row>
    <row r="254" spans="1:14">
      <c r="A254" s="113" t="s">
        <v>602</v>
      </c>
      <c r="B254" s="113" t="s">
        <v>383</v>
      </c>
      <c r="C254" s="113">
        <v>402</v>
      </c>
      <c r="D254" s="113">
        <v>422.05</v>
      </c>
      <c r="E254" s="113">
        <v>398</v>
      </c>
      <c r="F254" s="113">
        <v>412.2</v>
      </c>
      <c r="G254" s="113">
        <v>413</v>
      </c>
      <c r="H254" s="113">
        <v>406</v>
      </c>
      <c r="I254" s="113">
        <v>64806</v>
      </c>
      <c r="J254" s="113">
        <v>26732626.600000001</v>
      </c>
      <c r="K254" s="115">
        <v>43531</v>
      </c>
      <c r="L254" s="113">
        <v>3964</v>
      </c>
      <c r="M254" s="113" t="s">
        <v>2883</v>
      </c>
      <c r="N254" s="351"/>
    </row>
    <row r="255" spans="1:14">
      <c r="A255" s="113" t="s">
        <v>1983</v>
      </c>
      <c r="B255" s="113" t="s">
        <v>3180</v>
      </c>
      <c r="C255" s="113">
        <v>193.8</v>
      </c>
      <c r="D255" s="113">
        <v>194.95</v>
      </c>
      <c r="E255" s="113">
        <v>190.8</v>
      </c>
      <c r="F255" s="113">
        <v>190.8</v>
      </c>
      <c r="G255" s="113">
        <v>190.8</v>
      </c>
      <c r="H255" s="113">
        <v>194.95</v>
      </c>
      <c r="I255" s="113">
        <v>157</v>
      </c>
      <c r="J255" s="113">
        <v>30268.05</v>
      </c>
      <c r="K255" s="115">
        <v>43531</v>
      </c>
      <c r="L255" s="113">
        <v>9</v>
      </c>
      <c r="M255" s="113" t="s">
        <v>1984</v>
      </c>
      <c r="N255" s="351"/>
    </row>
    <row r="256" spans="1:14">
      <c r="A256" s="113" t="s">
        <v>603</v>
      </c>
      <c r="B256" s="113" t="s">
        <v>383</v>
      </c>
      <c r="C256" s="113">
        <v>380</v>
      </c>
      <c r="D256" s="113">
        <v>384.9</v>
      </c>
      <c r="E256" s="113">
        <v>380</v>
      </c>
      <c r="F256" s="113">
        <v>382</v>
      </c>
      <c r="G256" s="113">
        <v>382.4</v>
      </c>
      <c r="H256" s="113">
        <v>382.1</v>
      </c>
      <c r="I256" s="113">
        <v>61882</v>
      </c>
      <c r="J256" s="113">
        <v>23650415.199999999</v>
      </c>
      <c r="K256" s="115">
        <v>43531</v>
      </c>
      <c r="L256" s="113">
        <v>1471</v>
      </c>
      <c r="M256" s="113" t="s">
        <v>604</v>
      </c>
      <c r="N256" s="351"/>
    </row>
    <row r="257" spans="1:14">
      <c r="A257" s="113" t="s">
        <v>605</v>
      </c>
      <c r="B257" s="113" t="s">
        <v>383</v>
      </c>
      <c r="C257" s="113">
        <v>75.900000000000006</v>
      </c>
      <c r="D257" s="113">
        <v>76.8</v>
      </c>
      <c r="E257" s="113">
        <v>73.099999999999994</v>
      </c>
      <c r="F257" s="113">
        <v>74.25</v>
      </c>
      <c r="G257" s="113">
        <v>73.400000000000006</v>
      </c>
      <c r="H257" s="113">
        <v>73.599999999999994</v>
      </c>
      <c r="I257" s="113">
        <v>10600</v>
      </c>
      <c r="J257" s="113">
        <v>790531.35</v>
      </c>
      <c r="K257" s="115">
        <v>43531</v>
      </c>
      <c r="L257" s="113">
        <v>233</v>
      </c>
      <c r="M257" s="113" t="s">
        <v>606</v>
      </c>
      <c r="N257" s="351"/>
    </row>
    <row r="258" spans="1:14">
      <c r="A258" s="113" t="s">
        <v>607</v>
      </c>
      <c r="B258" s="113" t="s">
        <v>383</v>
      </c>
      <c r="C258" s="113">
        <v>999</v>
      </c>
      <c r="D258" s="113">
        <v>1004.7</v>
      </c>
      <c r="E258" s="113">
        <v>990.15</v>
      </c>
      <c r="F258" s="113">
        <v>999.9</v>
      </c>
      <c r="G258" s="113">
        <v>1004</v>
      </c>
      <c r="H258" s="113">
        <v>998.4</v>
      </c>
      <c r="I258" s="113">
        <v>24177</v>
      </c>
      <c r="J258" s="113">
        <v>24130317.600000001</v>
      </c>
      <c r="K258" s="115">
        <v>43531</v>
      </c>
      <c r="L258" s="113">
        <v>2812</v>
      </c>
      <c r="M258" s="113" t="s">
        <v>608</v>
      </c>
      <c r="N258" s="351"/>
    </row>
    <row r="259" spans="1:14">
      <c r="A259" s="113" t="s">
        <v>2384</v>
      </c>
      <c r="B259" s="113" t="s">
        <v>383</v>
      </c>
      <c r="C259" s="113">
        <v>1.1000000000000001</v>
      </c>
      <c r="D259" s="113">
        <v>1.1000000000000001</v>
      </c>
      <c r="E259" s="113">
        <v>1</v>
      </c>
      <c r="F259" s="113">
        <v>1</v>
      </c>
      <c r="G259" s="113">
        <v>1.05</v>
      </c>
      <c r="H259" s="113">
        <v>1.05</v>
      </c>
      <c r="I259" s="113">
        <v>453959</v>
      </c>
      <c r="J259" s="113">
        <v>470890.95</v>
      </c>
      <c r="K259" s="115">
        <v>43531</v>
      </c>
      <c r="L259" s="113">
        <v>138</v>
      </c>
      <c r="M259" s="113" t="s">
        <v>2385</v>
      </c>
      <c r="N259" s="351"/>
    </row>
    <row r="260" spans="1:14">
      <c r="A260" s="113" t="s">
        <v>230</v>
      </c>
      <c r="B260" s="113" t="s">
        <v>383</v>
      </c>
      <c r="C260" s="113">
        <v>166</v>
      </c>
      <c r="D260" s="113">
        <v>166</v>
      </c>
      <c r="E260" s="113">
        <v>161.15</v>
      </c>
      <c r="F260" s="113">
        <v>161.85</v>
      </c>
      <c r="G260" s="113">
        <v>161.5</v>
      </c>
      <c r="H260" s="113">
        <v>164.05</v>
      </c>
      <c r="I260" s="113">
        <v>1097875</v>
      </c>
      <c r="J260" s="113">
        <v>179056911.15000001</v>
      </c>
      <c r="K260" s="115">
        <v>43531</v>
      </c>
      <c r="L260" s="113">
        <v>17423</v>
      </c>
      <c r="M260" s="113" t="s">
        <v>2884</v>
      </c>
      <c r="N260" s="351"/>
    </row>
    <row r="261" spans="1:14">
      <c r="A261" s="113" t="s">
        <v>2386</v>
      </c>
      <c r="B261" s="113" t="s">
        <v>383</v>
      </c>
      <c r="C261" s="113">
        <v>7.75</v>
      </c>
      <c r="D261" s="113">
        <v>7.75</v>
      </c>
      <c r="E261" s="113">
        <v>7.05</v>
      </c>
      <c r="F261" s="113">
        <v>7.25</v>
      </c>
      <c r="G261" s="113">
        <v>7.2</v>
      </c>
      <c r="H261" s="113">
        <v>7.4</v>
      </c>
      <c r="I261" s="113">
        <v>86663</v>
      </c>
      <c r="J261" s="113">
        <v>639950.30000000005</v>
      </c>
      <c r="K261" s="115">
        <v>43531</v>
      </c>
      <c r="L261" s="113">
        <v>172</v>
      </c>
      <c r="M261" s="113" t="s">
        <v>2387</v>
      </c>
      <c r="N261" s="351"/>
    </row>
    <row r="262" spans="1:14">
      <c r="A262" s="113" t="s">
        <v>609</v>
      </c>
      <c r="B262" s="113" t="s">
        <v>383</v>
      </c>
      <c r="C262" s="113">
        <v>290.89999999999998</v>
      </c>
      <c r="D262" s="113">
        <v>298</v>
      </c>
      <c r="E262" s="113">
        <v>288.85000000000002</v>
      </c>
      <c r="F262" s="113">
        <v>292.5</v>
      </c>
      <c r="G262" s="113">
        <v>292.60000000000002</v>
      </c>
      <c r="H262" s="113">
        <v>288.60000000000002</v>
      </c>
      <c r="I262" s="113">
        <v>247777</v>
      </c>
      <c r="J262" s="113">
        <v>72748958.900000006</v>
      </c>
      <c r="K262" s="115">
        <v>43531</v>
      </c>
      <c r="L262" s="113">
        <v>3984</v>
      </c>
      <c r="M262" s="113" t="s">
        <v>610</v>
      </c>
      <c r="N262" s="351"/>
    </row>
    <row r="263" spans="1:14">
      <c r="A263" s="113" t="s">
        <v>2095</v>
      </c>
      <c r="B263" s="113" t="s">
        <v>383</v>
      </c>
      <c r="C263" s="113">
        <v>241</v>
      </c>
      <c r="D263" s="113">
        <v>241.9</v>
      </c>
      <c r="E263" s="113">
        <v>232.4</v>
      </c>
      <c r="F263" s="113">
        <v>233.45</v>
      </c>
      <c r="G263" s="113">
        <v>233.35</v>
      </c>
      <c r="H263" s="113">
        <v>239</v>
      </c>
      <c r="I263" s="113">
        <v>179694</v>
      </c>
      <c r="J263" s="113">
        <v>42393871.149999999</v>
      </c>
      <c r="K263" s="115">
        <v>43531</v>
      </c>
      <c r="L263" s="113">
        <v>3716</v>
      </c>
      <c r="M263" s="113" t="s">
        <v>2096</v>
      </c>
      <c r="N263" s="351"/>
    </row>
    <row r="264" spans="1:14">
      <c r="A264" s="113" t="s">
        <v>229</v>
      </c>
      <c r="B264" s="113" t="s">
        <v>383</v>
      </c>
      <c r="C264" s="113">
        <v>1130</v>
      </c>
      <c r="D264" s="113">
        <v>1135</v>
      </c>
      <c r="E264" s="113">
        <v>1113.0999999999999</v>
      </c>
      <c r="F264" s="113">
        <v>1122.75</v>
      </c>
      <c r="G264" s="113">
        <v>1123.9000000000001</v>
      </c>
      <c r="H264" s="113">
        <v>1127.3499999999999</v>
      </c>
      <c r="I264" s="113">
        <v>269751</v>
      </c>
      <c r="J264" s="113">
        <v>302550635.85000002</v>
      </c>
      <c r="K264" s="115">
        <v>43531</v>
      </c>
      <c r="L264" s="113">
        <v>8562</v>
      </c>
      <c r="M264" s="113" t="s">
        <v>611</v>
      </c>
      <c r="N264" s="351"/>
    </row>
    <row r="265" spans="1:14">
      <c r="A265" s="113" t="s">
        <v>3199</v>
      </c>
      <c r="B265" s="113" t="s">
        <v>3180</v>
      </c>
      <c r="C265" s="113">
        <v>21.3</v>
      </c>
      <c r="D265" s="113">
        <v>22.1</v>
      </c>
      <c r="E265" s="113">
        <v>20.55</v>
      </c>
      <c r="F265" s="113">
        <v>22.1</v>
      </c>
      <c r="G265" s="113">
        <v>22.1</v>
      </c>
      <c r="H265" s="113">
        <v>21.05</v>
      </c>
      <c r="I265" s="113">
        <v>26395</v>
      </c>
      <c r="J265" s="113">
        <v>574672.85</v>
      </c>
      <c r="K265" s="115">
        <v>43531</v>
      </c>
      <c r="L265" s="113">
        <v>84</v>
      </c>
      <c r="M265" s="113" t="s">
        <v>3200</v>
      </c>
      <c r="N265" s="351"/>
    </row>
    <row r="266" spans="1:14">
      <c r="A266" s="113" t="s">
        <v>2278</v>
      </c>
      <c r="B266" s="113" t="s">
        <v>383</v>
      </c>
      <c r="C266" s="113">
        <v>9.9</v>
      </c>
      <c r="D266" s="113">
        <v>9.9499999999999993</v>
      </c>
      <c r="E266" s="113">
        <v>9.1999999999999993</v>
      </c>
      <c r="F266" s="113">
        <v>9.35</v>
      </c>
      <c r="G266" s="113">
        <v>9.1999999999999993</v>
      </c>
      <c r="H266" s="113">
        <v>9.5</v>
      </c>
      <c r="I266" s="113">
        <v>12324</v>
      </c>
      <c r="J266" s="113">
        <v>115512.45</v>
      </c>
      <c r="K266" s="115">
        <v>43531</v>
      </c>
      <c r="L266" s="113">
        <v>51</v>
      </c>
      <c r="M266" s="113" t="s">
        <v>2279</v>
      </c>
      <c r="N266" s="351"/>
    </row>
    <row r="267" spans="1:14">
      <c r="A267" s="113" t="s">
        <v>2885</v>
      </c>
      <c r="B267" s="113" t="s">
        <v>383</v>
      </c>
      <c r="C267" s="113">
        <v>6.65</v>
      </c>
      <c r="D267" s="113">
        <v>6.65</v>
      </c>
      <c r="E267" s="113">
        <v>6.05</v>
      </c>
      <c r="F267" s="113">
        <v>6.35</v>
      </c>
      <c r="G267" s="113">
        <v>6.35</v>
      </c>
      <c r="H267" s="113">
        <v>6.35</v>
      </c>
      <c r="I267" s="113">
        <v>106186</v>
      </c>
      <c r="J267" s="113">
        <v>667319.35</v>
      </c>
      <c r="K267" s="115">
        <v>43531</v>
      </c>
      <c r="L267" s="113">
        <v>340</v>
      </c>
      <c r="M267" s="113" t="s">
        <v>2886</v>
      </c>
      <c r="N267" s="351"/>
    </row>
    <row r="268" spans="1:14">
      <c r="A268" s="113" t="s">
        <v>612</v>
      </c>
      <c r="B268" s="113" t="s">
        <v>383</v>
      </c>
      <c r="C268" s="113">
        <v>255.05</v>
      </c>
      <c r="D268" s="113">
        <v>259</v>
      </c>
      <c r="E268" s="113">
        <v>252.7</v>
      </c>
      <c r="F268" s="113">
        <v>253.35</v>
      </c>
      <c r="G268" s="113">
        <v>253.5</v>
      </c>
      <c r="H268" s="113">
        <v>256.85000000000002</v>
      </c>
      <c r="I268" s="113">
        <v>19237</v>
      </c>
      <c r="J268" s="113">
        <v>4908789.0999999996</v>
      </c>
      <c r="K268" s="115">
        <v>43531</v>
      </c>
      <c r="L268" s="113">
        <v>517</v>
      </c>
      <c r="M268" s="113" t="s">
        <v>613</v>
      </c>
      <c r="N268" s="351"/>
    </row>
    <row r="269" spans="1:14">
      <c r="A269" s="113" t="s">
        <v>2280</v>
      </c>
      <c r="B269" s="113" t="s">
        <v>383</v>
      </c>
      <c r="C269" s="113">
        <v>6.5</v>
      </c>
      <c r="D269" s="113">
        <v>6.5</v>
      </c>
      <c r="E269" s="113">
        <v>6.2</v>
      </c>
      <c r="F269" s="113">
        <v>6.4</v>
      </c>
      <c r="G269" s="113">
        <v>6.45</v>
      </c>
      <c r="H269" s="113">
        <v>6.4</v>
      </c>
      <c r="I269" s="113">
        <v>101425</v>
      </c>
      <c r="J269" s="113">
        <v>644280.44999999995</v>
      </c>
      <c r="K269" s="115">
        <v>43531</v>
      </c>
      <c r="L269" s="113">
        <v>206</v>
      </c>
      <c r="M269" s="113" t="s">
        <v>2281</v>
      </c>
      <c r="N269" s="351"/>
    </row>
    <row r="270" spans="1:14">
      <c r="A270" s="113" t="s">
        <v>614</v>
      </c>
      <c r="B270" s="113" t="s">
        <v>383</v>
      </c>
      <c r="C270" s="113">
        <v>32.4</v>
      </c>
      <c r="D270" s="113">
        <v>32.450000000000003</v>
      </c>
      <c r="E270" s="113">
        <v>31.4</v>
      </c>
      <c r="F270" s="113">
        <v>31.85</v>
      </c>
      <c r="G270" s="113">
        <v>31.8</v>
      </c>
      <c r="H270" s="113">
        <v>32.15</v>
      </c>
      <c r="I270" s="113">
        <v>442969</v>
      </c>
      <c r="J270" s="113">
        <v>14181543.800000001</v>
      </c>
      <c r="K270" s="115">
        <v>43531</v>
      </c>
      <c r="L270" s="113">
        <v>2055</v>
      </c>
      <c r="M270" s="113" t="s">
        <v>615</v>
      </c>
      <c r="N270" s="351"/>
    </row>
    <row r="271" spans="1:14">
      <c r="A271" s="113" t="s">
        <v>2543</v>
      </c>
      <c r="B271" s="113" t="s">
        <v>383</v>
      </c>
      <c r="C271" s="113">
        <v>35.450000000000003</v>
      </c>
      <c r="D271" s="113">
        <v>36</v>
      </c>
      <c r="E271" s="113">
        <v>34.75</v>
      </c>
      <c r="F271" s="113">
        <v>35.25</v>
      </c>
      <c r="G271" s="113">
        <v>35.1</v>
      </c>
      <c r="H271" s="113">
        <v>35.4</v>
      </c>
      <c r="I271" s="113">
        <v>82529</v>
      </c>
      <c r="J271" s="113">
        <v>2904771.9</v>
      </c>
      <c r="K271" s="115">
        <v>43531</v>
      </c>
      <c r="L271" s="113">
        <v>496</v>
      </c>
      <c r="M271" s="113" t="s">
        <v>2544</v>
      </c>
      <c r="N271" s="351"/>
    </row>
    <row r="272" spans="1:14">
      <c r="A272" s="113" t="s">
        <v>616</v>
      </c>
      <c r="B272" s="113" t="s">
        <v>383</v>
      </c>
      <c r="C272" s="113">
        <v>400</v>
      </c>
      <c r="D272" s="113">
        <v>434</v>
      </c>
      <c r="E272" s="113">
        <v>400</v>
      </c>
      <c r="F272" s="113">
        <v>422.4</v>
      </c>
      <c r="G272" s="113">
        <v>434</v>
      </c>
      <c r="H272" s="113">
        <v>412.55</v>
      </c>
      <c r="I272" s="113">
        <v>38673</v>
      </c>
      <c r="J272" s="113">
        <v>16326412.75</v>
      </c>
      <c r="K272" s="115">
        <v>43531</v>
      </c>
      <c r="L272" s="113">
        <v>533</v>
      </c>
      <c r="M272" s="113" t="s">
        <v>617</v>
      </c>
      <c r="N272" s="351"/>
    </row>
    <row r="273" spans="1:14">
      <c r="A273" s="113" t="s">
        <v>618</v>
      </c>
      <c r="B273" s="113" t="s">
        <v>383</v>
      </c>
      <c r="C273" s="113">
        <v>188.95</v>
      </c>
      <c r="D273" s="113">
        <v>188.95</v>
      </c>
      <c r="E273" s="113">
        <v>184.1</v>
      </c>
      <c r="F273" s="113">
        <v>187.5</v>
      </c>
      <c r="G273" s="113">
        <v>188.4</v>
      </c>
      <c r="H273" s="113">
        <v>187.35</v>
      </c>
      <c r="I273" s="113">
        <v>106625</v>
      </c>
      <c r="J273" s="113">
        <v>19816015.5</v>
      </c>
      <c r="K273" s="115">
        <v>43531</v>
      </c>
      <c r="L273" s="113">
        <v>2877</v>
      </c>
      <c r="M273" s="113" t="s">
        <v>619</v>
      </c>
      <c r="N273" s="351"/>
    </row>
    <row r="274" spans="1:14">
      <c r="A274" s="113" t="s">
        <v>55</v>
      </c>
      <c r="B274" s="113" t="s">
        <v>383</v>
      </c>
      <c r="C274" s="113">
        <v>850</v>
      </c>
      <c r="D274" s="113">
        <v>868.9</v>
      </c>
      <c r="E274" s="113">
        <v>832.6</v>
      </c>
      <c r="F274" s="113">
        <v>853.95</v>
      </c>
      <c r="G274" s="113">
        <v>855.9</v>
      </c>
      <c r="H274" s="113">
        <v>851.65</v>
      </c>
      <c r="I274" s="113">
        <v>1183046</v>
      </c>
      <c r="J274" s="113">
        <v>1004448502.2</v>
      </c>
      <c r="K274" s="115">
        <v>43531</v>
      </c>
      <c r="L274" s="113">
        <v>28636</v>
      </c>
      <c r="M274" s="113" t="s">
        <v>620</v>
      </c>
      <c r="N274" s="351"/>
    </row>
    <row r="275" spans="1:14">
      <c r="A275" s="113" t="s">
        <v>621</v>
      </c>
      <c r="B275" s="113" t="s">
        <v>383</v>
      </c>
      <c r="C275" s="113">
        <v>2500</v>
      </c>
      <c r="D275" s="113">
        <v>2588</v>
      </c>
      <c r="E275" s="113">
        <v>2500</v>
      </c>
      <c r="F275" s="113">
        <v>2570.1</v>
      </c>
      <c r="G275" s="113">
        <v>2588</v>
      </c>
      <c r="H275" s="113">
        <v>2496.1</v>
      </c>
      <c r="I275" s="113">
        <v>4075</v>
      </c>
      <c r="J275" s="113">
        <v>10397340.449999999</v>
      </c>
      <c r="K275" s="115">
        <v>43531</v>
      </c>
      <c r="L275" s="113">
        <v>1389</v>
      </c>
      <c r="M275" s="113" t="s">
        <v>622</v>
      </c>
      <c r="N275" s="351"/>
    </row>
    <row r="276" spans="1:14">
      <c r="A276" s="113" t="s">
        <v>2646</v>
      </c>
      <c r="B276" s="113" t="s">
        <v>383</v>
      </c>
      <c r="C276" s="113">
        <v>27</v>
      </c>
      <c r="D276" s="113">
        <v>27.15</v>
      </c>
      <c r="E276" s="113">
        <v>25.3</v>
      </c>
      <c r="F276" s="113">
        <v>25.75</v>
      </c>
      <c r="G276" s="113">
        <v>25.55</v>
      </c>
      <c r="H276" s="113">
        <v>27.15</v>
      </c>
      <c r="I276" s="113">
        <v>330718</v>
      </c>
      <c r="J276" s="113">
        <v>8676754.25</v>
      </c>
      <c r="K276" s="115">
        <v>43531</v>
      </c>
      <c r="L276" s="113">
        <v>722</v>
      </c>
      <c r="M276" s="113" t="s">
        <v>2647</v>
      </c>
      <c r="N276" s="351"/>
    </row>
    <row r="277" spans="1:14">
      <c r="A277" s="113" t="s">
        <v>56</v>
      </c>
      <c r="B277" s="113" t="s">
        <v>383</v>
      </c>
      <c r="C277" s="113">
        <v>712.1</v>
      </c>
      <c r="D277" s="113">
        <v>717.1</v>
      </c>
      <c r="E277" s="113">
        <v>693.9</v>
      </c>
      <c r="F277" s="113">
        <v>696</v>
      </c>
      <c r="G277" s="113">
        <v>695</v>
      </c>
      <c r="H277" s="113">
        <v>711.55</v>
      </c>
      <c r="I277" s="113">
        <v>412253</v>
      </c>
      <c r="J277" s="113">
        <v>289977849.05000001</v>
      </c>
      <c r="K277" s="115">
        <v>43531</v>
      </c>
      <c r="L277" s="113">
        <v>13957</v>
      </c>
      <c r="M277" s="113" t="s">
        <v>623</v>
      </c>
      <c r="N277" s="351"/>
    </row>
    <row r="278" spans="1:14">
      <c r="A278" s="113" t="s">
        <v>3378</v>
      </c>
      <c r="B278" s="113" t="s">
        <v>383</v>
      </c>
      <c r="C278" s="113">
        <v>502</v>
      </c>
      <c r="D278" s="113">
        <v>515</v>
      </c>
      <c r="E278" s="113">
        <v>493.4</v>
      </c>
      <c r="F278" s="113">
        <v>505.8</v>
      </c>
      <c r="G278" s="113">
        <v>510</v>
      </c>
      <c r="H278" s="113">
        <v>500.7</v>
      </c>
      <c r="I278" s="113">
        <v>77562</v>
      </c>
      <c r="J278" s="113">
        <v>39478989.899999999</v>
      </c>
      <c r="K278" s="115">
        <v>43531</v>
      </c>
      <c r="L278" s="113">
        <v>1994</v>
      </c>
      <c r="M278" s="113" t="s">
        <v>3379</v>
      </c>
      <c r="N278" s="351"/>
    </row>
    <row r="279" spans="1:14">
      <c r="A279" s="113" t="s">
        <v>624</v>
      </c>
      <c r="B279" s="113" t="s">
        <v>383</v>
      </c>
      <c r="C279" s="113">
        <v>130.25</v>
      </c>
      <c r="D279" s="113">
        <v>141</v>
      </c>
      <c r="E279" s="113">
        <v>130.05000000000001</v>
      </c>
      <c r="F279" s="113">
        <v>139.75</v>
      </c>
      <c r="G279" s="113">
        <v>140.5</v>
      </c>
      <c r="H279" s="113">
        <v>130.25</v>
      </c>
      <c r="I279" s="113">
        <v>781015</v>
      </c>
      <c r="J279" s="113">
        <v>106140805.90000001</v>
      </c>
      <c r="K279" s="115">
        <v>43531</v>
      </c>
      <c r="L279" s="113">
        <v>5522</v>
      </c>
      <c r="M279" s="113" t="s">
        <v>1931</v>
      </c>
      <c r="N279" s="351"/>
    </row>
    <row r="280" spans="1:14">
      <c r="A280" s="113" t="s">
        <v>2004</v>
      </c>
      <c r="B280" s="113" t="s">
        <v>383</v>
      </c>
      <c r="C280" s="113">
        <v>38.15</v>
      </c>
      <c r="D280" s="113">
        <v>38.200000000000003</v>
      </c>
      <c r="E280" s="113">
        <v>36.200000000000003</v>
      </c>
      <c r="F280" s="113">
        <v>36.5</v>
      </c>
      <c r="G280" s="113">
        <v>36.6</v>
      </c>
      <c r="H280" s="113">
        <v>37.15</v>
      </c>
      <c r="I280" s="113">
        <v>11759906</v>
      </c>
      <c r="J280" s="113">
        <v>435452970.69999999</v>
      </c>
      <c r="K280" s="115">
        <v>43531</v>
      </c>
      <c r="L280" s="113">
        <v>21477</v>
      </c>
      <c r="M280" s="113" t="s">
        <v>651</v>
      </c>
      <c r="N280" s="351"/>
    </row>
    <row r="281" spans="1:14">
      <c r="A281" s="113" t="s">
        <v>3406</v>
      </c>
      <c r="B281" s="113" t="s">
        <v>383</v>
      </c>
      <c r="C281" s="113">
        <v>283.05</v>
      </c>
      <c r="D281" s="113">
        <v>285</v>
      </c>
      <c r="E281" s="113">
        <v>280.85000000000002</v>
      </c>
      <c r="F281" s="113">
        <v>283.14999999999998</v>
      </c>
      <c r="G281" s="113">
        <v>282.35000000000002</v>
      </c>
      <c r="H281" s="113">
        <v>282</v>
      </c>
      <c r="I281" s="113">
        <v>2031175</v>
      </c>
      <c r="J281" s="113">
        <v>575689679.25</v>
      </c>
      <c r="K281" s="115">
        <v>43531</v>
      </c>
      <c r="L281" s="113">
        <v>5583</v>
      </c>
      <c r="M281" s="113" t="s">
        <v>3407</v>
      </c>
      <c r="N281" s="351"/>
    </row>
    <row r="282" spans="1:14">
      <c r="A282" s="113" t="s">
        <v>625</v>
      </c>
      <c r="B282" s="113" t="s">
        <v>383</v>
      </c>
      <c r="C282" s="113">
        <v>164</v>
      </c>
      <c r="D282" s="113">
        <v>165.9</v>
      </c>
      <c r="E282" s="113">
        <v>163.25</v>
      </c>
      <c r="F282" s="113">
        <v>165</v>
      </c>
      <c r="G282" s="113">
        <v>165.1</v>
      </c>
      <c r="H282" s="113">
        <v>163.75</v>
      </c>
      <c r="I282" s="113">
        <v>101146</v>
      </c>
      <c r="J282" s="113">
        <v>16665989.75</v>
      </c>
      <c r="K282" s="115">
        <v>43531</v>
      </c>
      <c r="L282" s="113">
        <v>3305</v>
      </c>
      <c r="M282" s="113" t="s">
        <v>626</v>
      </c>
      <c r="N282" s="351"/>
    </row>
    <row r="283" spans="1:14">
      <c r="A283" s="113" t="s">
        <v>2648</v>
      </c>
      <c r="B283" s="113" t="s">
        <v>383</v>
      </c>
      <c r="C283" s="113">
        <v>152</v>
      </c>
      <c r="D283" s="113">
        <v>154.69999999999999</v>
      </c>
      <c r="E283" s="113">
        <v>145.15</v>
      </c>
      <c r="F283" s="113">
        <v>146.69999999999999</v>
      </c>
      <c r="G283" s="113">
        <v>145.25</v>
      </c>
      <c r="H283" s="113">
        <v>150.05000000000001</v>
      </c>
      <c r="I283" s="113">
        <v>2073</v>
      </c>
      <c r="J283" s="113">
        <v>307360.09999999998</v>
      </c>
      <c r="K283" s="115">
        <v>43531</v>
      </c>
      <c r="L283" s="113">
        <v>77</v>
      </c>
      <c r="M283" s="113" t="s">
        <v>2649</v>
      </c>
      <c r="N283" s="351"/>
    </row>
    <row r="284" spans="1:14">
      <c r="A284" s="113" t="s">
        <v>627</v>
      </c>
      <c r="B284" s="113" t="s">
        <v>383</v>
      </c>
      <c r="C284" s="113">
        <v>256.95</v>
      </c>
      <c r="D284" s="113">
        <v>261.2</v>
      </c>
      <c r="E284" s="113">
        <v>255.1</v>
      </c>
      <c r="F284" s="113">
        <v>257.25</v>
      </c>
      <c r="G284" s="113">
        <v>256.14999999999998</v>
      </c>
      <c r="H284" s="113">
        <v>256</v>
      </c>
      <c r="I284" s="113">
        <v>387999</v>
      </c>
      <c r="J284" s="113">
        <v>100344674.5</v>
      </c>
      <c r="K284" s="115">
        <v>43531</v>
      </c>
      <c r="L284" s="113">
        <v>6534</v>
      </c>
      <c r="M284" s="113" t="s">
        <v>628</v>
      </c>
      <c r="N284" s="351"/>
    </row>
    <row r="285" spans="1:14">
      <c r="A285" s="113" t="s">
        <v>629</v>
      </c>
      <c r="B285" s="113" t="s">
        <v>383</v>
      </c>
      <c r="C285" s="113">
        <v>1310</v>
      </c>
      <c r="D285" s="113">
        <v>1322</v>
      </c>
      <c r="E285" s="113">
        <v>1291.4000000000001</v>
      </c>
      <c r="F285" s="113">
        <v>1297.2</v>
      </c>
      <c r="G285" s="113">
        <v>1296.05</v>
      </c>
      <c r="H285" s="113">
        <v>1307.7</v>
      </c>
      <c r="I285" s="113">
        <v>168114</v>
      </c>
      <c r="J285" s="113">
        <v>219643854.5</v>
      </c>
      <c r="K285" s="115">
        <v>43531</v>
      </c>
      <c r="L285" s="113">
        <v>10925</v>
      </c>
      <c r="M285" s="113" t="s">
        <v>630</v>
      </c>
      <c r="N285" s="351"/>
    </row>
    <row r="286" spans="1:14">
      <c r="A286" s="113" t="s">
        <v>2650</v>
      </c>
      <c r="B286" s="113" t="s">
        <v>3180</v>
      </c>
      <c r="C286" s="113">
        <v>1</v>
      </c>
      <c r="D286" s="113">
        <v>1.05</v>
      </c>
      <c r="E286" s="113">
        <v>1</v>
      </c>
      <c r="F286" s="113">
        <v>1</v>
      </c>
      <c r="G286" s="113">
        <v>1</v>
      </c>
      <c r="H286" s="113">
        <v>1.05</v>
      </c>
      <c r="I286" s="113">
        <v>30308</v>
      </c>
      <c r="J286" s="113">
        <v>30415.5</v>
      </c>
      <c r="K286" s="115">
        <v>43531</v>
      </c>
      <c r="L286" s="113">
        <v>29</v>
      </c>
      <c r="M286" s="113" t="s">
        <v>2651</v>
      </c>
      <c r="N286" s="351"/>
    </row>
    <row r="287" spans="1:14">
      <c r="A287" s="113" t="s">
        <v>2652</v>
      </c>
      <c r="B287" s="113" t="s">
        <v>383</v>
      </c>
      <c r="C287" s="113">
        <v>334.5</v>
      </c>
      <c r="D287" s="113">
        <v>334.5</v>
      </c>
      <c r="E287" s="113">
        <v>328</v>
      </c>
      <c r="F287" s="113">
        <v>329.2</v>
      </c>
      <c r="G287" s="113">
        <v>329.95</v>
      </c>
      <c r="H287" s="113">
        <v>331.45</v>
      </c>
      <c r="I287" s="113">
        <v>23309</v>
      </c>
      <c r="J287" s="113">
        <v>7706700.4000000004</v>
      </c>
      <c r="K287" s="115">
        <v>43531</v>
      </c>
      <c r="L287" s="113">
        <v>331</v>
      </c>
      <c r="M287" s="113" t="s">
        <v>2653</v>
      </c>
      <c r="N287" s="351"/>
    </row>
    <row r="288" spans="1:14">
      <c r="A288" s="113" t="s">
        <v>2388</v>
      </c>
      <c r="B288" s="113" t="s">
        <v>383</v>
      </c>
      <c r="C288" s="113">
        <v>37.049999999999997</v>
      </c>
      <c r="D288" s="113">
        <v>37.1</v>
      </c>
      <c r="E288" s="113">
        <v>35.799999999999997</v>
      </c>
      <c r="F288" s="113">
        <v>36.35</v>
      </c>
      <c r="G288" s="113">
        <v>36.5</v>
      </c>
      <c r="H288" s="113">
        <v>37.5</v>
      </c>
      <c r="I288" s="113">
        <v>35358</v>
      </c>
      <c r="J288" s="113">
        <v>1285792.2</v>
      </c>
      <c r="K288" s="115">
        <v>43531</v>
      </c>
      <c r="L288" s="113">
        <v>406</v>
      </c>
      <c r="M288" s="113" t="s">
        <v>2389</v>
      </c>
      <c r="N288" s="351"/>
    </row>
    <row r="289" spans="1:14">
      <c r="A289" s="113" t="s">
        <v>631</v>
      </c>
      <c r="B289" s="113" t="s">
        <v>383</v>
      </c>
      <c r="C289" s="113">
        <v>47.25</v>
      </c>
      <c r="D289" s="113">
        <v>49.3</v>
      </c>
      <c r="E289" s="113">
        <v>47.05</v>
      </c>
      <c r="F289" s="113">
        <v>48.1</v>
      </c>
      <c r="G289" s="113">
        <v>48</v>
      </c>
      <c r="H289" s="113">
        <v>48.35</v>
      </c>
      <c r="I289" s="113">
        <v>6507</v>
      </c>
      <c r="J289" s="113">
        <v>312672.90000000002</v>
      </c>
      <c r="K289" s="115">
        <v>43531</v>
      </c>
      <c r="L289" s="113">
        <v>170</v>
      </c>
      <c r="M289" s="113" t="s">
        <v>632</v>
      </c>
      <c r="N289" s="351"/>
    </row>
    <row r="290" spans="1:14">
      <c r="A290" s="113" t="s">
        <v>2390</v>
      </c>
      <c r="B290" s="113" t="s">
        <v>383</v>
      </c>
      <c r="C290" s="113">
        <v>6.25</v>
      </c>
      <c r="D290" s="113">
        <v>6.8</v>
      </c>
      <c r="E290" s="113">
        <v>6.25</v>
      </c>
      <c r="F290" s="113">
        <v>6.65</v>
      </c>
      <c r="G290" s="113">
        <v>6.6</v>
      </c>
      <c r="H290" s="113">
        <v>6.2</v>
      </c>
      <c r="I290" s="113">
        <v>8561</v>
      </c>
      <c r="J290" s="113">
        <v>56525.45</v>
      </c>
      <c r="K290" s="115">
        <v>43531</v>
      </c>
      <c r="L290" s="113">
        <v>32</v>
      </c>
      <c r="M290" s="113" t="s">
        <v>2391</v>
      </c>
      <c r="N290" s="351"/>
    </row>
    <row r="291" spans="1:14">
      <c r="A291" s="113" t="s">
        <v>57</v>
      </c>
      <c r="B291" s="113" t="s">
        <v>383</v>
      </c>
      <c r="C291" s="113">
        <v>547.65</v>
      </c>
      <c r="D291" s="113">
        <v>550</v>
      </c>
      <c r="E291" s="113">
        <v>539.65</v>
      </c>
      <c r="F291" s="113">
        <v>541.35</v>
      </c>
      <c r="G291" s="113">
        <v>542.95000000000005</v>
      </c>
      <c r="H291" s="113">
        <v>547.54999999999995</v>
      </c>
      <c r="I291" s="113">
        <v>1144534</v>
      </c>
      <c r="J291" s="113">
        <v>622725277.25</v>
      </c>
      <c r="K291" s="115">
        <v>43531</v>
      </c>
      <c r="L291" s="113">
        <v>23616</v>
      </c>
      <c r="M291" s="113" t="s">
        <v>633</v>
      </c>
      <c r="N291" s="351"/>
    </row>
    <row r="292" spans="1:14">
      <c r="A292" s="113" t="s">
        <v>2039</v>
      </c>
      <c r="B292" s="113" t="s">
        <v>383</v>
      </c>
      <c r="C292" s="113">
        <v>122.15</v>
      </c>
      <c r="D292" s="113">
        <v>125</v>
      </c>
      <c r="E292" s="113">
        <v>119.9</v>
      </c>
      <c r="F292" s="113">
        <v>123.05</v>
      </c>
      <c r="G292" s="113">
        <v>124.7</v>
      </c>
      <c r="H292" s="113">
        <v>123</v>
      </c>
      <c r="I292" s="113">
        <v>10588</v>
      </c>
      <c r="J292" s="113">
        <v>1287415.8999999999</v>
      </c>
      <c r="K292" s="115">
        <v>43531</v>
      </c>
      <c r="L292" s="113">
        <v>130</v>
      </c>
      <c r="M292" s="113" t="s">
        <v>2040</v>
      </c>
      <c r="N292" s="351"/>
    </row>
    <row r="293" spans="1:14">
      <c r="A293" s="113" t="s">
        <v>634</v>
      </c>
      <c r="B293" s="113" t="s">
        <v>383</v>
      </c>
      <c r="C293" s="113">
        <v>372</v>
      </c>
      <c r="D293" s="113">
        <v>372</v>
      </c>
      <c r="E293" s="113">
        <v>364</v>
      </c>
      <c r="F293" s="113">
        <v>366.65</v>
      </c>
      <c r="G293" s="113">
        <v>366.2</v>
      </c>
      <c r="H293" s="113">
        <v>368.35</v>
      </c>
      <c r="I293" s="113">
        <v>6396</v>
      </c>
      <c r="J293" s="113">
        <v>2349242.9</v>
      </c>
      <c r="K293" s="115">
        <v>43531</v>
      </c>
      <c r="L293" s="113">
        <v>324</v>
      </c>
      <c r="M293" s="113" t="s">
        <v>635</v>
      </c>
      <c r="N293" s="351"/>
    </row>
    <row r="294" spans="1:14">
      <c r="A294" s="113" t="s">
        <v>1934</v>
      </c>
      <c r="B294" s="113" t="s">
        <v>383</v>
      </c>
      <c r="C294" s="113">
        <v>147.30000000000001</v>
      </c>
      <c r="D294" s="113">
        <v>147.30000000000001</v>
      </c>
      <c r="E294" s="113">
        <v>141.15</v>
      </c>
      <c r="F294" s="113">
        <v>142.19999999999999</v>
      </c>
      <c r="G294" s="113">
        <v>141.15</v>
      </c>
      <c r="H294" s="113">
        <v>146.30000000000001</v>
      </c>
      <c r="I294" s="113">
        <v>29784</v>
      </c>
      <c r="J294" s="113">
        <v>4278219.4000000004</v>
      </c>
      <c r="K294" s="115">
        <v>43531</v>
      </c>
      <c r="L294" s="113">
        <v>802</v>
      </c>
      <c r="M294" s="113" t="s">
        <v>1935</v>
      </c>
      <c r="N294" s="351"/>
    </row>
    <row r="295" spans="1:14">
      <c r="A295" s="113" t="s">
        <v>3126</v>
      </c>
      <c r="B295" s="113" t="s">
        <v>383</v>
      </c>
      <c r="C295" s="113">
        <v>19.2</v>
      </c>
      <c r="D295" s="113">
        <v>19.2</v>
      </c>
      <c r="E295" s="113">
        <v>17.25</v>
      </c>
      <c r="F295" s="113">
        <v>18.3</v>
      </c>
      <c r="G295" s="113">
        <v>18.350000000000001</v>
      </c>
      <c r="H295" s="113">
        <v>18.7</v>
      </c>
      <c r="I295" s="113">
        <v>3235</v>
      </c>
      <c r="J295" s="113">
        <v>59392.2</v>
      </c>
      <c r="K295" s="115">
        <v>43531</v>
      </c>
      <c r="L295" s="113">
        <v>47</v>
      </c>
      <c r="M295" s="113" t="s">
        <v>3127</v>
      </c>
      <c r="N295" s="351"/>
    </row>
    <row r="296" spans="1:14">
      <c r="A296" s="113" t="s">
        <v>58</v>
      </c>
      <c r="B296" s="113" t="s">
        <v>383</v>
      </c>
      <c r="C296" s="113">
        <v>243</v>
      </c>
      <c r="D296" s="113">
        <v>243</v>
      </c>
      <c r="E296" s="113">
        <v>233.35</v>
      </c>
      <c r="F296" s="113">
        <v>235</v>
      </c>
      <c r="G296" s="113">
        <v>234.45</v>
      </c>
      <c r="H296" s="113">
        <v>242.75</v>
      </c>
      <c r="I296" s="113">
        <v>7181084</v>
      </c>
      <c r="J296" s="113">
        <v>1707086156.45</v>
      </c>
      <c r="K296" s="115">
        <v>43531</v>
      </c>
      <c r="L296" s="113">
        <v>64803</v>
      </c>
      <c r="M296" s="113" t="s">
        <v>636</v>
      </c>
      <c r="N296" s="351"/>
    </row>
    <row r="297" spans="1:14">
      <c r="A297" s="113" t="s">
        <v>2125</v>
      </c>
      <c r="B297" s="113" t="s">
        <v>383</v>
      </c>
      <c r="C297" s="113">
        <v>387.5</v>
      </c>
      <c r="D297" s="113">
        <v>387.5</v>
      </c>
      <c r="E297" s="113">
        <v>376.15</v>
      </c>
      <c r="F297" s="113">
        <v>377.7</v>
      </c>
      <c r="G297" s="113">
        <v>377.3</v>
      </c>
      <c r="H297" s="113">
        <v>386.2</v>
      </c>
      <c r="I297" s="113">
        <v>49676</v>
      </c>
      <c r="J297" s="113">
        <v>18996070.800000001</v>
      </c>
      <c r="K297" s="115">
        <v>43531</v>
      </c>
      <c r="L297" s="113">
        <v>2024</v>
      </c>
      <c r="M297" s="113" t="s">
        <v>2126</v>
      </c>
      <c r="N297" s="351"/>
    </row>
    <row r="298" spans="1:14">
      <c r="A298" s="113" t="s">
        <v>637</v>
      </c>
      <c r="B298" s="113" t="s">
        <v>383</v>
      </c>
      <c r="C298" s="113">
        <v>283.5</v>
      </c>
      <c r="D298" s="113">
        <v>293.89999999999998</v>
      </c>
      <c r="E298" s="113">
        <v>283</v>
      </c>
      <c r="F298" s="113">
        <v>290.3</v>
      </c>
      <c r="G298" s="113">
        <v>289.7</v>
      </c>
      <c r="H298" s="113">
        <v>284.25</v>
      </c>
      <c r="I298" s="113">
        <v>425640</v>
      </c>
      <c r="J298" s="113">
        <v>123451292.2</v>
      </c>
      <c r="K298" s="115">
        <v>43531</v>
      </c>
      <c r="L298" s="113">
        <v>9604</v>
      </c>
      <c r="M298" s="113" t="s">
        <v>638</v>
      </c>
      <c r="N298" s="351"/>
    </row>
    <row r="299" spans="1:14">
      <c r="A299" s="113" t="s">
        <v>59</v>
      </c>
      <c r="B299" s="113" t="s">
        <v>383</v>
      </c>
      <c r="C299" s="113">
        <v>1281.3</v>
      </c>
      <c r="D299" s="113">
        <v>1298</v>
      </c>
      <c r="E299" s="113">
        <v>1262</v>
      </c>
      <c r="F299" s="113">
        <v>1268.5</v>
      </c>
      <c r="G299" s="113">
        <v>1267.9000000000001</v>
      </c>
      <c r="H299" s="113">
        <v>1275.75</v>
      </c>
      <c r="I299" s="113">
        <v>541393</v>
      </c>
      <c r="J299" s="113">
        <v>692845538.79999995</v>
      </c>
      <c r="K299" s="115">
        <v>43531</v>
      </c>
      <c r="L299" s="113">
        <v>18564</v>
      </c>
      <c r="M299" s="113" t="s">
        <v>639</v>
      </c>
      <c r="N299" s="351"/>
    </row>
    <row r="300" spans="1:14">
      <c r="A300" s="113" t="s">
        <v>1845</v>
      </c>
      <c r="B300" s="113" t="s">
        <v>383</v>
      </c>
      <c r="C300" s="113">
        <v>18.95</v>
      </c>
      <c r="D300" s="113">
        <v>19.25</v>
      </c>
      <c r="E300" s="113">
        <v>18.3</v>
      </c>
      <c r="F300" s="113">
        <v>18.7</v>
      </c>
      <c r="G300" s="113">
        <v>19</v>
      </c>
      <c r="H300" s="113">
        <v>19.05</v>
      </c>
      <c r="I300" s="113">
        <v>66523</v>
      </c>
      <c r="J300" s="113">
        <v>1258762</v>
      </c>
      <c r="K300" s="115">
        <v>43531</v>
      </c>
      <c r="L300" s="113">
        <v>250</v>
      </c>
      <c r="M300" s="113" t="s">
        <v>1996</v>
      </c>
      <c r="N300" s="351"/>
    </row>
    <row r="301" spans="1:14">
      <c r="A301" s="113" t="s">
        <v>2392</v>
      </c>
      <c r="B301" s="113" t="s">
        <v>383</v>
      </c>
      <c r="C301" s="113">
        <v>10.050000000000001</v>
      </c>
      <c r="D301" s="113">
        <v>10.15</v>
      </c>
      <c r="E301" s="113">
        <v>9.75</v>
      </c>
      <c r="F301" s="113">
        <v>9.9499999999999993</v>
      </c>
      <c r="G301" s="113">
        <v>10</v>
      </c>
      <c r="H301" s="113">
        <v>10</v>
      </c>
      <c r="I301" s="113">
        <v>13525</v>
      </c>
      <c r="J301" s="113">
        <v>134265.85</v>
      </c>
      <c r="K301" s="115">
        <v>43531</v>
      </c>
      <c r="L301" s="113">
        <v>59</v>
      </c>
      <c r="M301" s="113" t="s">
        <v>2393</v>
      </c>
      <c r="N301" s="351"/>
    </row>
    <row r="302" spans="1:14">
      <c r="A302" s="113" t="s">
        <v>194</v>
      </c>
      <c r="B302" s="113" t="s">
        <v>383</v>
      </c>
      <c r="C302" s="113">
        <v>488.4</v>
      </c>
      <c r="D302" s="113">
        <v>490.85</v>
      </c>
      <c r="E302" s="113">
        <v>481.1</v>
      </c>
      <c r="F302" s="113">
        <v>485.6</v>
      </c>
      <c r="G302" s="113">
        <v>484.2</v>
      </c>
      <c r="H302" s="113">
        <v>486.9</v>
      </c>
      <c r="I302" s="113">
        <v>562801</v>
      </c>
      <c r="J302" s="113">
        <v>273373748.55000001</v>
      </c>
      <c r="K302" s="115">
        <v>43531</v>
      </c>
      <c r="L302" s="113">
        <v>25397</v>
      </c>
      <c r="M302" s="113" t="s">
        <v>2725</v>
      </c>
      <c r="N302" s="351"/>
    </row>
    <row r="303" spans="1:14">
      <c r="A303" s="113" t="s">
        <v>3380</v>
      </c>
      <c r="B303" s="113" t="s">
        <v>383</v>
      </c>
      <c r="C303" s="113">
        <v>41.5</v>
      </c>
      <c r="D303" s="113">
        <v>41.55</v>
      </c>
      <c r="E303" s="113">
        <v>40.299999999999997</v>
      </c>
      <c r="F303" s="113">
        <v>41.05</v>
      </c>
      <c r="G303" s="113">
        <v>40.299999999999997</v>
      </c>
      <c r="H303" s="113">
        <v>41.1</v>
      </c>
      <c r="I303" s="113">
        <v>831</v>
      </c>
      <c r="J303" s="113">
        <v>34286</v>
      </c>
      <c r="K303" s="115">
        <v>43531</v>
      </c>
      <c r="L303" s="113">
        <v>9</v>
      </c>
      <c r="M303" s="113" t="s">
        <v>3381</v>
      </c>
      <c r="N303" s="351"/>
    </row>
    <row r="304" spans="1:14">
      <c r="A304" s="113" t="s">
        <v>2887</v>
      </c>
      <c r="B304" s="113" t="s">
        <v>383</v>
      </c>
      <c r="C304" s="113">
        <v>271.60000000000002</v>
      </c>
      <c r="D304" s="113">
        <v>280.95</v>
      </c>
      <c r="E304" s="113">
        <v>268.95</v>
      </c>
      <c r="F304" s="113">
        <v>277.10000000000002</v>
      </c>
      <c r="G304" s="113">
        <v>278</v>
      </c>
      <c r="H304" s="113">
        <v>271.85000000000002</v>
      </c>
      <c r="I304" s="113">
        <v>3382</v>
      </c>
      <c r="J304" s="113">
        <v>935166.65</v>
      </c>
      <c r="K304" s="115">
        <v>43531</v>
      </c>
      <c r="L304" s="113">
        <v>209</v>
      </c>
      <c r="M304" s="113" t="s">
        <v>2888</v>
      </c>
      <c r="N304" s="351"/>
    </row>
    <row r="305" spans="1:14">
      <c r="A305" s="113" t="s">
        <v>2111</v>
      </c>
      <c r="B305" s="113" t="s">
        <v>383</v>
      </c>
      <c r="C305" s="113">
        <v>22.65</v>
      </c>
      <c r="D305" s="113">
        <v>22.65</v>
      </c>
      <c r="E305" s="113">
        <v>20.3</v>
      </c>
      <c r="F305" s="113">
        <v>20.5</v>
      </c>
      <c r="G305" s="113">
        <v>20.399999999999999</v>
      </c>
      <c r="H305" s="113">
        <v>21.3</v>
      </c>
      <c r="I305" s="113">
        <v>75622</v>
      </c>
      <c r="J305" s="113">
        <v>1645579.7</v>
      </c>
      <c r="K305" s="115">
        <v>43531</v>
      </c>
      <c r="L305" s="113">
        <v>569</v>
      </c>
      <c r="M305" s="113" t="s">
        <v>2122</v>
      </c>
      <c r="N305" s="351"/>
    </row>
    <row r="306" spans="1:14">
      <c r="A306" s="113" t="s">
        <v>2394</v>
      </c>
      <c r="B306" s="113" t="s">
        <v>383</v>
      </c>
      <c r="C306" s="113">
        <v>64.5</v>
      </c>
      <c r="D306" s="113">
        <v>65.5</v>
      </c>
      <c r="E306" s="113">
        <v>63.5</v>
      </c>
      <c r="F306" s="113">
        <v>63.85</v>
      </c>
      <c r="G306" s="113">
        <v>63.75</v>
      </c>
      <c r="H306" s="113">
        <v>64.349999999999994</v>
      </c>
      <c r="I306" s="113">
        <v>14106</v>
      </c>
      <c r="J306" s="113">
        <v>906707.25</v>
      </c>
      <c r="K306" s="115">
        <v>43531</v>
      </c>
      <c r="L306" s="113">
        <v>181</v>
      </c>
      <c r="M306" s="113" t="s">
        <v>2395</v>
      </c>
      <c r="N306" s="351"/>
    </row>
    <row r="307" spans="1:14">
      <c r="A307" s="113" t="s">
        <v>640</v>
      </c>
      <c r="B307" s="113" t="s">
        <v>383</v>
      </c>
      <c r="C307" s="113">
        <v>461.9</v>
      </c>
      <c r="D307" s="113">
        <v>478.9</v>
      </c>
      <c r="E307" s="113">
        <v>460</v>
      </c>
      <c r="F307" s="113">
        <v>471.75</v>
      </c>
      <c r="G307" s="113">
        <v>473</v>
      </c>
      <c r="H307" s="113">
        <v>461.5</v>
      </c>
      <c r="I307" s="113">
        <v>259721</v>
      </c>
      <c r="J307" s="113">
        <v>122023019.45</v>
      </c>
      <c r="K307" s="115">
        <v>43531</v>
      </c>
      <c r="L307" s="113">
        <v>8198</v>
      </c>
      <c r="M307" s="113" t="s">
        <v>641</v>
      </c>
      <c r="N307" s="351"/>
    </row>
    <row r="308" spans="1:14">
      <c r="A308" s="113" t="s">
        <v>642</v>
      </c>
      <c r="B308" s="113" t="s">
        <v>383</v>
      </c>
      <c r="C308" s="113">
        <v>29.7</v>
      </c>
      <c r="D308" s="113">
        <v>30.75</v>
      </c>
      <c r="E308" s="113">
        <v>29.7</v>
      </c>
      <c r="F308" s="113">
        <v>29.9</v>
      </c>
      <c r="G308" s="113">
        <v>29.9</v>
      </c>
      <c r="H308" s="113">
        <v>30.15</v>
      </c>
      <c r="I308" s="113">
        <v>520184</v>
      </c>
      <c r="J308" s="113">
        <v>15718750.800000001</v>
      </c>
      <c r="K308" s="115">
        <v>43531</v>
      </c>
      <c r="L308" s="113">
        <v>1825</v>
      </c>
      <c r="M308" s="113" t="s">
        <v>643</v>
      </c>
      <c r="N308" s="351"/>
    </row>
    <row r="309" spans="1:14">
      <c r="A309" s="113" t="s">
        <v>644</v>
      </c>
      <c r="B309" s="113" t="s">
        <v>383</v>
      </c>
      <c r="C309" s="113">
        <v>202.05</v>
      </c>
      <c r="D309" s="113">
        <v>202.95</v>
      </c>
      <c r="E309" s="113">
        <v>196.4</v>
      </c>
      <c r="F309" s="113">
        <v>197.25</v>
      </c>
      <c r="G309" s="113">
        <v>197</v>
      </c>
      <c r="H309" s="113">
        <v>201.15</v>
      </c>
      <c r="I309" s="113">
        <v>21703</v>
      </c>
      <c r="J309" s="113">
        <v>4298712.55</v>
      </c>
      <c r="K309" s="115">
        <v>43531</v>
      </c>
      <c r="L309" s="113">
        <v>538</v>
      </c>
      <c r="M309" s="113" t="s">
        <v>645</v>
      </c>
      <c r="N309" s="351"/>
    </row>
    <row r="310" spans="1:14">
      <c r="A310" s="113" t="s">
        <v>2396</v>
      </c>
      <c r="B310" s="113" t="s">
        <v>383</v>
      </c>
      <c r="C310" s="113">
        <v>2.8</v>
      </c>
      <c r="D310" s="113">
        <v>2.8</v>
      </c>
      <c r="E310" s="113">
        <v>2.6</v>
      </c>
      <c r="F310" s="113">
        <v>2.7</v>
      </c>
      <c r="G310" s="113">
        <v>2.7</v>
      </c>
      <c r="H310" s="113">
        <v>2.75</v>
      </c>
      <c r="I310" s="113">
        <v>88206</v>
      </c>
      <c r="J310" s="113">
        <v>238481</v>
      </c>
      <c r="K310" s="115">
        <v>43531</v>
      </c>
      <c r="L310" s="113">
        <v>52</v>
      </c>
      <c r="M310" s="113" t="s">
        <v>2397</v>
      </c>
      <c r="N310" s="351"/>
    </row>
    <row r="311" spans="1:14">
      <c r="A311" s="113" t="s">
        <v>646</v>
      </c>
      <c r="B311" s="113" t="s">
        <v>383</v>
      </c>
      <c r="C311" s="113">
        <v>165.9</v>
      </c>
      <c r="D311" s="113">
        <v>169.7</v>
      </c>
      <c r="E311" s="113">
        <v>160.30000000000001</v>
      </c>
      <c r="F311" s="113">
        <v>167.85</v>
      </c>
      <c r="G311" s="113">
        <v>167.9</v>
      </c>
      <c r="H311" s="113">
        <v>164.35</v>
      </c>
      <c r="I311" s="113">
        <v>44298</v>
      </c>
      <c r="J311" s="113">
        <v>7355627.75</v>
      </c>
      <c r="K311" s="115">
        <v>43531</v>
      </c>
      <c r="L311" s="113">
        <v>2201</v>
      </c>
      <c r="M311" s="113" t="s">
        <v>647</v>
      </c>
      <c r="N311" s="351"/>
    </row>
    <row r="312" spans="1:14">
      <c r="A312" s="113" t="s">
        <v>648</v>
      </c>
      <c r="B312" s="113" t="s">
        <v>383</v>
      </c>
      <c r="C312" s="113">
        <v>25.95</v>
      </c>
      <c r="D312" s="113">
        <v>26.05</v>
      </c>
      <c r="E312" s="113">
        <v>25.26</v>
      </c>
      <c r="F312" s="113">
        <v>25.35</v>
      </c>
      <c r="G312" s="113">
        <v>25.35</v>
      </c>
      <c r="H312" s="113">
        <v>25.96</v>
      </c>
      <c r="I312" s="113">
        <v>3501062</v>
      </c>
      <c r="J312" s="113">
        <v>89473419.150000006</v>
      </c>
      <c r="K312" s="115">
        <v>43531</v>
      </c>
      <c r="L312" s="113">
        <v>1355</v>
      </c>
      <c r="M312" s="113" t="s">
        <v>649</v>
      </c>
      <c r="N312" s="351"/>
    </row>
    <row r="313" spans="1:14">
      <c r="A313" s="113" t="s">
        <v>2773</v>
      </c>
      <c r="B313" s="113" t="s">
        <v>383</v>
      </c>
      <c r="C313" s="113">
        <v>474</v>
      </c>
      <c r="D313" s="113">
        <v>480</v>
      </c>
      <c r="E313" s="113">
        <v>460.85</v>
      </c>
      <c r="F313" s="113">
        <v>474.15</v>
      </c>
      <c r="G313" s="113">
        <v>473.05</v>
      </c>
      <c r="H313" s="113">
        <v>475.6</v>
      </c>
      <c r="I313" s="113">
        <v>107099</v>
      </c>
      <c r="J313" s="113">
        <v>50532626.350000001</v>
      </c>
      <c r="K313" s="115">
        <v>43531</v>
      </c>
      <c r="L313" s="113">
        <v>6915</v>
      </c>
      <c r="M313" s="113" t="s">
        <v>2774</v>
      </c>
      <c r="N313" s="351"/>
    </row>
    <row r="314" spans="1:14">
      <c r="A314" s="113" t="s">
        <v>2063</v>
      </c>
      <c r="B314" s="113" t="s">
        <v>383</v>
      </c>
      <c r="C314" s="113">
        <v>138.05000000000001</v>
      </c>
      <c r="D314" s="113">
        <v>141</v>
      </c>
      <c r="E314" s="113">
        <v>135.69999999999999</v>
      </c>
      <c r="F314" s="113">
        <v>138.55000000000001</v>
      </c>
      <c r="G314" s="113">
        <v>140.80000000000001</v>
      </c>
      <c r="H314" s="113">
        <v>138.94999999999999</v>
      </c>
      <c r="I314" s="113">
        <v>2395</v>
      </c>
      <c r="J314" s="113">
        <v>331405.05</v>
      </c>
      <c r="K314" s="115">
        <v>43531</v>
      </c>
      <c r="L314" s="113">
        <v>126</v>
      </c>
      <c r="M314" s="113" t="s">
        <v>2064</v>
      </c>
      <c r="N314" s="351"/>
    </row>
    <row r="315" spans="1:14">
      <c r="A315" s="113" t="s">
        <v>192</v>
      </c>
      <c r="B315" s="113" t="s">
        <v>383</v>
      </c>
      <c r="C315" s="113">
        <v>1510.1</v>
      </c>
      <c r="D315" s="113">
        <v>1526.05</v>
      </c>
      <c r="E315" s="113">
        <v>1490.45</v>
      </c>
      <c r="F315" s="113">
        <v>1499.35</v>
      </c>
      <c r="G315" s="113">
        <v>1494</v>
      </c>
      <c r="H315" s="113">
        <v>1509.45</v>
      </c>
      <c r="I315" s="113">
        <v>13567</v>
      </c>
      <c r="J315" s="113">
        <v>20466954.449999999</v>
      </c>
      <c r="K315" s="115">
        <v>43531</v>
      </c>
      <c r="L315" s="113">
        <v>3417</v>
      </c>
      <c r="M315" s="113" t="s">
        <v>650</v>
      </c>
      <c r="N315" s="351"/>
    </row>
    <row r="316" spans="1:14">
      <c r="A316" s="113" t="s">
        <v>3507</v>
      </c>
      <c r="B316" s="113" t="s">
        <v>383</v>
      </c>
      <c r="C316" s="113">
        <v>3070</v>
      </c>
      <c r="D316" s="113">
        <v>3070</v>
      </c>
      <c r="E316" s="113">
        <v>3070</v>
      </c>
      <c r="F316" s="113">
        <v>3070</v>
      </c>
      <c r="G316" s="113">
        <v>3070</v>
      </c>
      <c r="H316" s="113">
        <v>3070</v>
      </c>
      <c r="I316" s="113">
        <v>1</v>
      </c>
      <c r="J316" s="113">
        <v>3070</v>
      </c>
      <c r="K316" s="115">
        <v>43531</v>
      </c>
      <c r="L316" s="113">
        <v>1</v>
      </c>
      <c r="M316" s="113" t="s">
        <v>3508</v>
      </c>
      <c r="N316" s="351"/>
    </row>
    <row r="317" spans="1:14">
      <c r="A317" s="113" t="s">
        <v>652</v>
      </c>
      <c r="B317" s="113" t="s">
        <v>383</v>
      </c>
      <c r="C317" s="113">
        <v>220.8</v>
      </c>
      <c r="D317" s="113">
        <v>221</v>
      </c>
      <c r="E317" s="113">
        <v>217</v>
      </c>
      <c r="F317" s="113">
        <v>218.8</v>
      </c>
      <c r="G317" s="113">
        <v>217.5</v>
      </c>
      <c r="H317" s="113">
        <v>218.8</v>
      </c>
      <c r="I317" s="113">
        <v>273279</v>
      </c>
      <c r="J317" s="113">
        <v>59935956.350000001</v>
      </c>
      <c r="K317" s="115">
        <v>43531</v>
      </c>
      <c r="L317" s="113">
        <v>11686</v>
      </c>
      <c r="M317" s="113" t="s">
        <v>653</v>
      </c>
      <c r="N317" s="351"/>
    </row>
    <row r="318" spans="1:14">
      <c r="A318" s="113" t="s">
        <v>654</v>
      </c>
      <c r="B318" s="113" t="s">
        <v>383</v>
      </c>
      <c r="C318" s="113">
        <v>49.75</v>
      </c>
      <c r="D318" s="113">
        <v>49.75</v>
      </c>
      <c r="E318" s="113">
        <v>45.2</v>
      </c>
      <c r="F318" s="113">
        <v>46.75</v>
      </c>
      <c r="G318" s="113">
        <v>47</v>
      </c>
      <c r="H318" s="113">
        <v>46.7</v>
      </c>
      <c r="I318" s="113">
        <v>12358</v>
      </c>
      <c r="J318" s="113">
        <v>580107.15</v>
      </c>
      <c r="K318" s="115">
        <v>43531</v>
      </c>
      <c r="L318" s="113">
        <v>98</v>
      </c>
      <c r="M318" s="113" t="s">
        <v>655</v>
      </c>
      <c r="N318" s="351"/>
    </row>
    <row r="319" spans="1:14">
      <c r="A319" s="113" t="s">
        <v>656</v>
      </c>
      <c r="B319" s="113" t="s">
        <v>383</v>
      </c>
      <c r="C319" s="113">
        <v>190</v>
      </c>
      <c r="D319" s="113">
        <v>190.5</v>
      </c>
      <c r="E319" s="113">
        <v>186</v>
      </c>
      <c r="F319" s="113">
        <v>187.05</v>
      </c>
      <c r="G319" s="113">
        <v>186.9</v>
      </c>
      <c r="H319" s="113">
        <v>189.75</v>
      </c>
      <c r="I319" s="113">
        <v>230510</v>
      </c>
      <c r="J319" s="113">
        <v>43440631.899999999</v>
      </c>
      <c r="K319" s="115">
        <v>43531</v>
      </c>
      <c r="L319" s="113">
        <v>3116</v>
      </c>
      <c r="M319" s="113" t="s">
        <v>2784</v>
      </c>
      <c r="N319" s="351"/>
    </row>
    <row r="320" spans="1:14">
      <c r="A320" s="113" t="s">
        <v>3354</v>
      </c>
      <c r="B320" s="113" t="s">
        <v>383</v>
      </c>
      <c r="C320" s="113">
        <v>16.55</v>
      </c>
      <c r="D320" s="113">
        <v>17.649999999999999</v>
      </c>
      <c r="E320" s="113">
        <v>15.15</v>
      </c>
      <c r="F320" s="113">
        <v>16.55</v>
      </c>
      <c r="G320" s="113">
        <v>16.55</v>
      </c>
      <c r="H320" s="113">
        <v>16.55</v>
      </c>
      <c r="I320" s="113">
        <v>35379</v>
      </c>
      <c r="J320" s="113">
        <v>594851.25</v>
      </c>
      <c r="K320" s="115">
        <v>43531</v>
      </c>
      <c r="L320" s="113">
        <v>52</v>
      </c>
      <c r="M320" s="113" t="s">
        <v>3355</v>
      </c>
      <c r="N320" s="351"/>
    </row>
    <row r="321" spans="1:14">
      <c r="A321" s="113" t="s">
        <v>344</v>
      </c>
      <c r="B321" s="113" t="s">
        <v>383</v>
      </c>
      <c r="C321" s="113">
        <v>736</v>
      </c>
      <c r="D321" s="113">
        <v>744.95</v>
      </c>
      <c r="E321" s="113">
        <v>724.8</v>
      </c>
      <c r="F321" s="113">
        <v>742.15</v>
      </c>
      <c r="G321" s="113">
        <v>742</v>
      </c>
      <c r="H321" s="113">
        <v>731.8</v>
      </c>
      <c r="I321" s="113">
        <v>487109</v>
      </c>
      <c r="J321" s="113">
        <v>359570608.10000002</v>
      </c>
      <c r="K321" s="115">
        <v>43531</v>
      </c>
      <c r="L321" s="113">
        <v>11397</v>
      </c>
      <c r="M321" s="113" t="s">
        <v>657</v>
      </c>
      <c r="N321" s="351"/>
    </row>
    <row r="322" spans="1:14">
      <c r="A322" s="113" t="s">
        <v>1895</v>
      </c>
      <c r="B322" s="113" t="s">
        <v>383</v>
      </c>
      <c r="C322" s="113">
        <v>135.65</v>
      </c>
      <c r="D322" s="113">
        <v>137</v>
      </c>
      <c r="E322" s="113">
        <v>129.1</v>
      </c>
      <c r="F322" s="113">
        <v>129.80000000000001</v>
      </c>
      <c r="G322" s="113">
        <v>129.5</v>
      </c>
      <c r="H322" s="113">
        <v>135.65</v>
      </c>
      <c r="I322" s="113">
        <v>21630</v>
      </c>
      <c r="J322" s="113">
        <v>2862340.35</v>
      </c>
      <c r="K322" s="115">
        <v>43531</v>
      </c>
      <c r="L322" s="113">
        <v>685</v>
      </c>
      <c r="M322" s="113" t="s">
        <v>1896</v>
      </c>
      <c r="N322" s="351"/>
    </row>
    <row r="323" spans="1:14">
      <c r="A323" s="113" t="s">
        <v>3509</v>
      </c>
      <c r="B323" s="113" t="s">
        <v>383</v>
      </c>
      <c r="C323" s="113">
        <v>5.8</v>
      </c>
      <c r="D323" s="113">
        <v>6.05</v>
      </c>
      <c r="E323" s="113">
        <v>5.6</v>
      </c>
      <c r="F323" s="113">
        <v>6</v>
      </c>
      <c r="G323" s="113">
        <v>6.05</v>
      </c>
      <c r="H323" s="113">
        <v>5.8</v>
      </c>
      <c r="I323" s="113">
        <v>2615</v>
      </c>
      <c r="J323" s="113">
        <v>15302.75</v>
      </c>
      <c r="K323" s="115">
        <v>43531</v>
      </c>
      <c r="L323" s="113">
        <v>13</v>
      </c>
      <c r="M323" s="113" t="s">
        <v>3510</v>
      </c>
      <c r="N323" s="351"/>
    </row>
    <row r="324" spans="1:14">
      <c r="A324" s="113" t="s">
        <v>658</v>
      </c>
      <c r="B324" s="113" t="s">
        <v>383</v>
      </c>
      <c r="C324" s="113">
        <v>40.950000000000003</v>
      </c>
      <c r="D324" s="113">
        <v>42</v>
      </c>
      <c r="E324" s="113">
        <v>40.950000000000003</v>
      </c>
      <c r="F324" s="113">
        <v>41.95</v>
      </c>
      <c r="G324" s="113">
        <v>42</v>
      </c>
      <c r="H324" s="113">
        <v>40.75</v>
      </c>
      <c r="I324" s="113">
        <v>6050</v>
      </c>
      <c r="J324" s="113">
        <v>252649.5</v>
      </c>
      <c r="K324" s="115">
        <v>43531</v>
      </c>
      <c r="L324" s="113">
        <v>106</v>
      </c>
      <c r="M324" s="113" t="s">
        <v>659</v>
      </c>
      <c r="N324" s="351"/>
    </row>
    <row r="325" spans="1:14">
      <c r="A325" s="113" t="s">
        <v>660</v>
      </c>
      <c r="B325" s="113" t="s">
        <v>383</v>
      </c>
      <c r="C325" s="113">
        <v>668</v>
      </c>
      <c r="D325" s="113">
        <v>672</v>
      </c>
      <c r="E325" s="113">
        <v>667</v>
      </c>
      <c r="F325" s="113">
        <v>668</v>
      </c>
      <c r="G325" s="113">
        <v>669</v>
      </c>
      <c r="H325" s="113">
        <v>664.85</v>
      </c>
      <c r="I325" s="113">
        <v>317233</v>
      </c>
      <c r="J325" s="113">
        <v>211953546.09999999</v>
      </c>
      <c r="K325" s="115">
        <v>43531</v>
      </c>
      <c r="L325" s="113">
        <v>12888</v>
      </c>
      <c r="M325" s="113" t="s">
        <v>661</v>
      </c>
      <c r="N325" s="351"/>
    </row>
    <row r="326" spans="1:14">
      <c r="A326" s="113" t="s">
        <v>662</v>
      </c>
      <c r="B326" s="113" t="s">
        <v>383</v>
      </c>
      <c r="C326" s="113">
        <v>38</v>
      </c>
      <c r="D326" s="113">
        <v>39.299999999999997</v>
      </c>
      <c r="E326" s="113">
        <v>36.299999999999997</v>
      </c>
      <c r="F326" s="113">
        <v>37.200000000000003</v>
      </c>
      <c r="G326" s="113">
        <v>37.1</v>
      </c>
      <c r="H326" s="113">
        <v>36.85</v>
      </c>
      <c r="I326" s="113">
        <v>6998002</v>
      </c>
      <c r="J326" s="113">
        <v>265952865.05000001</v>
      </c>
      <c r="K326" s="115">
        <v>43531</v>
      </c>
      <c r="L326" s="113">
        <v>23223</v>
      </c>
      <c r="M326" s="113" t="s">
        <v>1995</v>
      </c>
      <c r="N326" s="351"/>
    </row>
    <row r="327" spans="1:14">
      <c r="A327" s="113" t="s">
        <v>60</v>
      </c>
      <c r="B327" s="113" t="s">
        <v>383</v>
      </c>
      <c r="C327" s="113">
        <v>438.75</v>
      </c>
      <c r="D327" s="113">
        <v>441.8</v>
      </c>
      <c r="E327" s="113">
        <v>432.1</v>
      </c>
      <c r="F327" s="113">
        <v>433.1</v>
      </c>
      <c r="G327" s="113">
        <v>432.8</v>
      </c>
      <c r="H327" s="113">
        <v>436.75</v>
      </c>
      <c r="I327" s="113">
        <v>1361590</v>
      </c>
      <c r="J327" s="113">
        <v>595163662.60000002</v>
      </c>
      <c r="K327" s="115">
        <v>43531</v>
      </c>
      <c r="L327" s="113">
        <v>46338</v>
      </c>
      <c r="M327" s="113" t="s">
        <v>663</v>
      </c>
      <c r="N327" s="351"/>
    </row>
    <row r="328" spans="1:14">
      <c r="A328" s="113" t="s">
        <v>3372</v>
      </c>
      <c r="B328" s="113" t="s">
        <v>383</v>
      </c>
      <c r="C328" s="113">
        <v>1179.05</v>
      </c>
      <c r="D328" s="113">
        <v>1186</v>
      </c>
      <c r="E328" s="113">
        <v>1105</v>
      </c>
      <c r="F328" s="113">
        <v>1138.2</v>
      </c>
      <c r="G328" s="113">
        <v>1140</v>
      </c>
      <c r="H328" s="113">
        <v>1178.1500000000001</v>
      </c>
      <c r="I328" s="113">
        <v>555854</v>
      </c>
      <c r="J328" s="113">
        <v>644260423.35000002</v>
      </c>
      <c r="K328" s="115">
        <v>43531</v>
      </c>
      <c r="L328" s="113">
        <v>2950</v>
      </c>
      <c r="M328" s="113" t="s">
        <v>3373</v>
      </c>
      <c r="N328" s="351"/>
    </row>
    <row r="329" spans="1:14">
      <c r="A329" s="113" t="s">
        <v>664</v>
      </c>
      <c r="B329" s="113" t="s">
        <v>383</v>
      </c>
      <c r="C329" s="113">
        <v>134.69999999999999</v>
      </c>
      <c r="D329" s="113">
        <v>135.5</v>
      </c>
      <c r="E329" s="113">
        <v>123.1</v>
      </c>
      <c r="F329" s="113">
        <v>124.15</v>
      </c>
      <c r="G329" s="113">
        <v>124.1</v>
      </c>
      <c r="H329" s="113">
        <v>131.80000000000001</v>
      </c>
      <c r="I329" s="113">
        <v>729718</v>
      </c>
      <c r="J329" s="113">
        <v>94762028.549999997</v>
      </c>
      <c r="K329" s="115">
        <v>43531</v>
      </c>
      <c r="L329" s="113">
        <v>7723</v>
      </c>
      <c r="M329" s="113" t="s">
        <v>665</v>
      </c>
      <c r="N329" s="351"/>
    </row>
    <row r="330" spans="1:14">
      <c r="A330" s="113" t="s">
        <v>1957</v>
      </c>
      <c r="B330" s="113" t="s">
        <v>383</v>
      </c>
      <c r="C330" s="113">
        <v>42.5</v>
      </c>
      <c r="D330" s="113">
        <v>42.9</v>
      </c>
      <c r="E330" s="113">
        <v>40.200000000000003</v>
      </c>
      <c r="F330" s="113">
        <v>41.1</v>
      </c>
      <c r="G330" s="113">
        <v>41</v>
      </c>
      <c r="H330" s="113">
        <v>43</v>
      </c>
      <c r="I330" s="113">
        <v>6956</v>
      </c>
      <c r="J330" s="113">
        <v>291025.59999999998</v>
      </c>
      <c r="K330" s="115">
        <v>43531</v>
      </c>
      <c r="L330" s="113">
        <v>104</v>
      </c>
      <c r="M330" s="113" t="s">
        <v>3143</v>
      </c>
      <c r="N330" s="351"/>
    </row>
    <row r="331" spans="1:14">
      <c r="A331" s="113" t="s">
        <v>666</v>
      </c>
      <c r="B331" s="113" t="s">
        <v>383</v>
      </c>
      <c r="C331" s="113">
        <v>104.85</v>
      </c>
      <c r="D331" s="113">
        <v>104.85</v>
      </c>
      <c r="E331" s="113">
        <v>100.5</v>
      </c>
      <c r="F331" s="113">
        <v>101.65</v>
      </c>
      <c r="G331" s="113">
        <v>101</v>
      </c>
      <c r="H331" s="113">
        <v>104.15</v>
      </c>
      <c r="I331" s="113">
        <v>58068</v>
      </c>
      <c r="J331" s="113">
        <v>5951019.7000000002</v>
      </c>
      <c r="K331" s="115">
        <v>43531</v>
      </c>
      <c r="L331" s="113">
        <v>951</v>
      </c>
      <c r="M331" s="113" t="s">
        <v>667</v>
      </c>
      <c r="N331" s="351"/>
    </row>
    <row r="332" spans="1:14">
      <c r="A332" s="113" t="s">
        <v>668</v>
      </c>
      <c r="B332" s="113" t="s">
        <v>383</v>
      </c>
      <c r="C332" s="113">
        <v>191.75</v>
      </c>
      <c r="D332" s="113">
        <v>195.65</v>
      </c>
      <c r="E332" s="113">
        <v>190.05</v>
      </c>
      <c r="F332" s="113">
        <v>193.15</v>
      </c>
      <c r="G332" s="113">
        <v>192.55</v>
      </c>
      <c r="H332" s="113">
        <v>193.55</v>
      </c>
      <c r="I332" s="113">
        <v>53075</v>
      </c>
      <c r="J332" s="113">
        <v>10236765.699999999</v>
      </c>
      <c r="K332" s="115">
        <v>43531</v>
      </c>
      <c r="L332" s="113">
        <v>1712</v>
      </c>
      <c r="M332" s="113" t="s">
        <v>669</v>
      </c>
      <c r="N332" s="351"/>
    </row>
    <row r="333" spans="1:14">
      <c r="A333" s="113" t="s">
        <v>1865</v>
      </c>
      <c r="B333" s="113" t="s">
        <v>383</v>
      </c>
      <c r="C333" s="113">
        <v>592.95000000000005</v>
      </c>
      <c r="D333" s="113">
        <v>597.70000000000005</v>
      </c>
      <c r="E333" s="113">
        <v>566.1</v>
      </c>
      <c r="F333" s="113">
        <v>572.9</v>
      </c>
      <c r="G333" s="113">
        <v>570.6</v>
      </c>
      <c r="H333" s="113">
        <v>597.9</v>
      </c>
      <c r="I333" s="113">
        <v>1656338</v>
      </c>
      <c r="J333" s="113">
        <v>959773616.5</v>
      </c>
      <c r="K333" s="115">
        <v>43531</v>
      </c>
      <c r="L333" s="113">
        <v>39645</v>
      </c>
      <c r="M333" s="113" t="s">
        <v>1866</v>
      </c>
      <c r="N333" s="351"/>
    </row>
    <row r="334" spans="1:14">
      <c r="A334" s="113" t="s">
        <v>670</v>
      </c>
      <c r="B334" s="113" t="s">
        <v>3180</v>
      </c>
      <c r="C334" s="113">
        <v>21.8</v>
      </c>
      <c r="D334" s="113">
        <v>21.8</v>
      </c>
      <c r="E334" s="113">
        <v>21.1</v>
      </c>
      <c r="F334" s="113">
        <v>21.15</v>
      </c>
      <c r="G334" s="113">
        <v>21.4</v>
      </c>
      <c r="H334" s="113">
        <v>21.5</v>
      </c>
      <c r="I334" s="113">
        <v>119347</v>
      </c>
      <c r="J334" s="113">
        <v>2550168.35</v>
      </c>
      <c r="K334" s="115">
        <v>43531</v>
      </c>
      <c r="L334" s="113">
        <v>1011</v>
      </c>
      <c r="M334" s="113" t="s">
        <v>671</v>
      </c>
      <c r="N334" s="351"/>
    </row>
    <row r="335" spans="1:14">
      <c r="A335" s="113" t="s">
        <v>2206</v>
      </c>
      <c r="B335" s="113" t="s">
        <v>383</v>
      </c>
      <c r="C335" s="113">
        <v>208</v>
      </c>
      <c r="D335" s="113">
        <v>211.3</v>
      </c>
      <c r="E335" s="113">
        <v>202.55</v>
      </c>
      <c r="F335" s="113">
        <v>204.7</v>
      </c>
      <c r="G335" s="113">
        <v>203.05</v>
      </c>
      <c r="H335" s="113">
        <v>208.65</v>
      </c>
      <c r="I335" s="113">
        <v>126591</v>
      </c>
      <c r="J335" s="113">
        <v>26009814.149999999</v>
      </c>
      <c r="K335" s="115">
        <v>43531</v>
      </c>
      <c r="L335" s="113">
        <v>3437</v>
      </c>
      <c r="M335" s="113" t="s">
        <v>2207</v>
      </c>
      <c r="N335" s="351"/>
    </row>
    <row r="336" spans="1:14">
      <c r="A336" s="113" t="s">
        <v>365</v>
      </c>
      <c r="B336" s="113" t="s">
        <v>383</v>
      </c>
      <c r="C336" s="113">
        <v>197.7</v>
      </c>
      <c r="D336" s="113">
        <v>200.45</v>
      </c>
      <c r="E336" s="113">
        <v>194.95</v>
      </c>
      <c r="F336" s="113">
        <v>196.05</v>
      </c>
      <c r="G336" s="113">
        <v>195.3</v>
      </c>
      <c r="H336" s="113">
        <v>197.1</v>
      </c>
      <c r="I336" s="113">
        <v>2226796</v>
      </c>
      <c r="J336" s="113">
        <v>439965175.75</v>
      </c>
      <c r="K336" s="115">
        <v>43531</v>
      </c>
      <c r="L336" s="113">
        <v>26561</v>
      </c>
      <c r="M336" s="113" t="s">
        <v>672</v>
      </c>
      <c r="N336" s="351"/>
    </row>
    <row r="337" spans="1:14">
      <c r="A337" s="113" t="s">
        <v>2889</v>
      </c>
      <c r="B337" s="113" t="s">
        <v>383</v>
      </c>
      <c r="C337" s="113">
        <v>68.5</v>
      </c>
      <c r="D337" s="113">
        <v>69.75</v>
      </c>
      <c r="E337" s="113">
        <v>67</v>
      </c>
      <c r="F337" s="113">
        <v>68.55</v>
      </c>
      <c r="G337" s="113">
        <v>68.45</v>
      </c>
      <c r="H337" s="113">
        <v>68.2</v>
      </c>
      <c r="I337" s="113">
        <v>5596</v>
      </c>
      <c r="J337" s="113">
        <v>383937.95</v>
      </c>
      <c r="K337" s="115">
        <v>43531</v>
      </c>
      <c r="L337" s="113">
        <v>142</v>
      </c>
      <c r="M337" s="113" t="s">
        <v>2890</v>
      </c>
      <c r="N337" s="351"/>
    </row>
    <row r="338" spans="1:14">
      <c r="A338" s="113" t="s">
        <v>673</v>
      </c>
      <c r="B338" s="113" t="s">
        <v>383</v>
      </c>
      <c r="C338" s="113">
        <v>477</v>
      </c>
      <c r="D338" s="113">
        <v>482.7</v>
      </c>
      <c r="E338" s="113">
        <v>451.4</v>
      </c>
      <c r="F338" s="113">
        <v>457.5</v>
      </c>
      <c r="G338" s="113">
        <v>452</v>
      </c>
      <c r="H338" s="113">
        <v>476.95</v>
      </c>
      <c r="I338" s="113">
        <v>172580</v>
      </c>
      <c r="J338" s="113">
        <v>80524604.950000003</v>
      </c>
      <c r="K338" s="115">
        <v>43531</v>
      </c>
      <c r="L338" s="113">
        <v>7183</v>
      </c>
      <c r="M338" s="113" t="s">
        <v>674</v>
      </c>
      <c r="N338" s="351"/>
    </row>
    <row r="339" spans="1:14">
      <c r="A339" s="113" t="s">
        <v>2398</v>
      </c>
      <c r="B339" s="113" t="s">
        <v>383</v>
      </c>
      <c r="C339" s="113">
        <v>17.600000000000001</v>
      </c>
      <c r="D339" s="113">
        <v>17.649999999999999</v>
      </c>
      <c r="E339" s="113">
        <v>16.899999999999999</v>
      </c>
      <c r="F339" s="113">
        <v>17.05</v>
      </c>
      <c r="G339" s="113">
        <v>17.100000000000001</v>
      </c>
      <c r="H339" s="113">
        <v>17.45</v>
      </c>
      <c r="I339" s="113">
        <v>190389</v>
      </c>
      <c r="J339" s="113">
        <v>3279525.85</v>
      </c>
      <c r="K339" s="115">
        <v>43531</v>
      </c>
      <c r="L339" s="113">
        <v>877</v>
      </c>
      <c r="M339" s="113" t="s">
        <v>2399</v>
      </c>
      <c r="N339" s="351"/>
    </row>
    <row r="340" spans="1:14">
      <c r="A340" s="113" t="s">
        <v>675</v>
      </c>
      <c r="B340" s="113" t="s">
        <v>383</v>
      </c>
      <c r="C340" s="113">
        <v>420.45</v>
      </c>
      <c r="D340" s="113">
        <v>420.65</v>
      </c>
      <c r="E340" s="113">
        <v>403.8</v>
      </c>
      <c r="F340" s="113">
        <v>416.5</v>
      </c>
      <c r="G340" s="113">
        <v>417</v>
      </c>
      <c r="H340" s="113">
        <v>421.35</v>
      </c>
      <c r="I340" s="113">
        <v>5128</v>
      </c>
      <c r="J340" s="113">
        <v>2115318.7000000002</v>
      </c>
      <c r="K340" s="115">
        <v>43531</v>
      </c>
      <c r="L340" s="113">
        <v>386</v>
      </c>
      <c r="M340" s="113" t="s">
        <v>2181</v>
      </c>
      <c r="N340" s="351"/>
    </row>
    <row r="341" spans="1:14">
      <c r="A341" s="113" t="s">
        <v>676</v>
      </c>
      <c r="B341" s="113" t="s">
        <v>383</v>
      </c>
      <c r="C341" s="113">
        <v>140.05000000000001</v>
      </c>
      <c r="D341" s="113">
        <v>140.75</v>
      </c>
      <c r="E341" s="113">
        <v>134.6</v>
      </c>
      <c r="F341" s="113">
        <v>135.65</v>
      </c>
      <c r="G341" s="113">
        <v>135.4</v>
      </c>
      <c r="H341" s="113">
        <v>139.25</v>
      </c>
      <c r="I341" s="113">
        <v>201672</v>
      </c>
      <c r="J341" s="113">
        <v>27840171</v>
      </c>
      <c r="K341" s="115">
        <v>43531</v>
      </c>
      <c r="L341" s="113">
        <v>3659</v>
      </c>
      <c r="M341" s="113" t="s">
        <v>677</v>
      </c>
      <c r="N341" s="351"/>
    </row>
    <row r="342" spans="1:14">
      <c r="A342" s="113" t="s">
        <v>678</v>
      </c>
      <c r="B342" s="113" t="s">
        <v>383</v>
      </c>
      <c r="C342" s="113">
        <v>252.15</v>
      </c>
      <c r="D342" s="113">
        <v>260.10000000000002</v>
      </c>
      <c r="E342" s="113">
        <v>252.15</v>
      </c>
      <c r="F342" s="113">
        <v>257.45</v>
      </c>
      <c r="G342" s="113">
        <v>257</v>
      </c>
      <c r="H342" s="113">
        <v>249.6</v>
      </c>
      <c r="I342" s="113">
        <v>434907</v>
      </c>
      <c r="J342" s="113">
        <v>111565294.7</v>
      </c>
      <c r="K342" s="115">
        <v>43531</v>
      </c>
      <c r="L342" s="113">
        <v>14120</v>
      </c>
      <c r="M342" s="113" t="s">
        <v>2891</v>
      </c>
      <c r="N342" s="351"/>
    </row>
    <row r="343" spans="1:14">
      <c r="A343" s="113" t="s">
        <v>378</v>
      </c>
      <c r="B343" s="113" t="s">
        <v>383</v>
      </c>
      <c r="C343" s="113">
        <v>128.69999999999999</v>
      </c>
      <c r="D343" s="113">
        <v>128.75</v>
      </c>
      <c r="E343" s="113">
        <v>122.45</v>
      </c>
      <c r="F343" s="113">
        <v>123.35</v>
      </c>
      <c r="G343" s="113">
        <v>123.1</v>
      </c>
      <c r="H343" s="113">
        <v>127.4</v>
      </c>
      <c r="I343" s="113">
        <v>60687</v>
      </c>
      <c r="J343" s="113">
        <v>7603535.9500000002</v>
      </c>
      <c r="K343" s="115">
        <v>43531</v>
      </c>
      <c r="L343" s="113">
        <v>848</v>
      </c>
      <c r="M343" s="113" t="s">
        <v>679</v>
      </c>
      <c r="N343" s="351"/>
    </row>
    <row r="344" spans="1:14">
      <c r="A344" s="113" t="s">
        <v>680</v>
      </c>
      <c r="B344" s="113" t="s">
        <v>383</v>
      </c>
      <c r="C344" s="113">
        <v>256.55</v>
      </c>
      <c r="D344" s="113">
        <v>260.64999999999998</v>
      </c>
      <c r="E344" s="113">
        <v>252.35</v>
      </c>
      <c r="F344" s="113">
        <v>259.2</v>
      </c>
      <c r="G344" s="113">
        <v>259</v>
      </c>
      <c r="H344" s="113">
        <v>255.45</v>
      </c>
      <c r="I344" s="113">
        <v>1341994</v>
      </c>
      <c r="J344" s="113">
        <v>345484154.85000002</v>
      </c>
      <c r="K344" s="115">
        <v>43531</v>
      </c>
      <c r="L344" s="113">
        <v>21981</v>
      </c>
      <c r="M344" s="113" t="s">
        <v>681</v>
      </c>
      <c r="N344" s="351"/>
    </row>
    <row r="345" spans="1:14">
      <c r="A345" s="113" t="s">
        <v>3376</v>
      </c>
      <c r="B345" s="113" t="s">
        <v>383</v>
      </c>
      <c r="C345" s="113">
        <v>79</v>
      </c>
      <c r="D345" s="113">
        <v>82</v>
      </c>
      <c r="E345" s="113">
        <v>78</v>
      </c>
      <c r="F345" s="113">
        <v>78</v>
      </c>
      <c r="G345" s="113">
        <v>78</v>
      </c>
      <c r="H345" s="113">
        <v>78.400000000000006</v>
      </c>
      <c r="I345" s="113">
        <v>757</v>
      </c>
      <c r="J345" s="113">
        <v>60053.15</v>
      </c>
      <c r="K345" s="115">
        <v>43531</v>
      </c>
      <c r="L345" s="113">
        <v>14</v>
      </c>
      <c r="M345" s="113" t="s">
        <v>3377</v>
      </c>
      <c r="N345" s="351"/>
    </row>
    <row r="346" spans="1:14">
      <c r="A346" s="113" t="s">
        <v>682</v>
      </c>
      <c r="B346" s="113" t="s">
        <v>383</v>
      </c>
      <c r="C346" s="113">
        <v>74.5</v>
      </c>
      <c r="D346" s="113">
        <v>74.5</v>
      </c>
      <c r="E346" s="113">
        <v>71</v>
      </c>
      <c r="F346" s="113">
        <v>71.55</v>
      </c>
      <c r="G346" s="113">
        <v>72.05</v>
      </c>
      <c r="H346" s="113">
        <v>73.8</v>
      </c>
      <c r="I346" s="113">
        <v>39445</v>
      </c>
      <c r="J346" s="113">
        <v>2838571.25</v>
      </c>
      <c r="K346" s="115">
        <v>43531</v>
      </c>
      <c r="L346" s="113">
        <v>559</v>
      </c>
      <c r="M346" s="113" t="s">
        <v>683</v>
      </c>
      <c r="N346" s="351"/>
    </row>
    <row r="347" spans="1:14">
      <c r="A347" s="113" t="s">
        <v>684</v>
      </c>
      <c r="B347" s="113" t="s">
        <v>383</v>
      </c>
      <c r="C347" s="113">
        <v>12.4</v>
      </c>
      <c r="D347" s="113">
        <v>12.85</v>
      </c>
      <c r="E347" s="113">
        <v>12.2</v>
      </c>
      <c r="F347" s="113">
        <v>12.65</v>
      </c>
      <c r="G347" s="113">
        <v>12.7</v>
      </c>
      <c r="H347" s="113">
        <v>12.35</v>
      </c>
      <c r="I347" s="113">
        <v>2720634</v>
      </c>
      <c r="J347" s="113">
        <v>34173844.899999999</v>
      </c>
      <c r="K347" s="115">
        <v>43531</v>
      </c>
      <c r="L347" s="113">
        <v>3828</v>
      </c>
      <c r="M347" s="113" t="s">
        <v>685</v>
      </c>
      <c r="N347" s="351"/>
    </row>
    <row r="348" spans="1:14">
      <c r="A348" s="113" t="s">
        <v>2578</v>
      </c>
      <c r="B348" s="113" t="s">
        <v>383</v>
      </c>
      <c r="C348" s="113">
        <v>298.55</v>
      </c>
      <c r="D348" s="113">
        <v>301.05</v>
      </c>
      <c r="E348" s="113">
        <v>290</v>
      </c>
      <c r="F348" s="113">
        <v>298.89999999999998</v>
      </c>
      <c r="G348" s="113">
        <v>300</v>
      </c>
      <c r="H348" s="113">
        <v>299.55</v>
      </c>
      <c r="I348" s="113">
        <v>4684</v>
      </c>
      <c r="J348" s="113">
        <v>1396179.65</v>
      </c>
      <c r="K348" s="115">
        <v>43531</v>
      </c>
      <c r="L348" s="113">
        <v>359</v>
      </c>
      <c r="M348" s="113" t="s">
        <v>2579</v>
      </c>
      <c r="N348" s="351"/>
    </row>
    <row r="349" spans="1:14">
      <c r="A349" s="113" t="s">
        <v>1978</v>
      </c>
      <c r="B349" s="113" t="s">
        <v>383</v>
      </c>
      <c r="C349" s="113">
        <v>217.9</v>
      </c>
      <c r="D349" s="113">
        <v>220.25</v>
      </c>
      <c r="E349" s="113">
        <v>213.35</v>
      </c>
      <c r="F349" s="113">
        <v>218.55</v>
      </c>
      <c r="G349" s="113">
        <v>220</v>
      </c>
      <c r="H349" s="113">
        <v>217</v>
      </c>
      <c r="I349" s="113">
        <v>11947</v>
      </c>
      <c r="J349" s="113">
        <v>2573907.9</v>
      </c>
      <c r="K349" s="115">
        <v>43531</v>
      </c>
      <c r="L349" s="113">
        <v>254</v>
      </c>
      <c r="M349" s="113" t="s">
        <v>3145</v>
      </c>
      <c r="N349" s="351"/>
    </row>
    <row r="350" spans="1:14">
      <c r="A350" s="113" t="s">
        <v>686</v>
      </c>
      <c r="B350" s="113" t="s">
        <v>383</v>
      </c>
      <c r="C350" s="113">
        <v>245.3</v>
      </c>
      <c r="D350" s="113">
        <v>246.3</v>
      </c>
      <c r="E350" s="113">
        <v>231.2</v>
      </c>
      <c r="F350" s="113">
        <v>232.5</v>
      </c>
      <c r="G350" s="113">
        <v>232</v>
      </c>
      <c r="H350" s="113">
        <v>243.95</v>
      </c>
      <c r="I350" s="113">
        <v>1090313</v>
      </c>
      <c r="J350" s="113">
        <v>258833193</v>
      </c>
      <c r="K350" s="115">
        <v>43531</v>
      </c>
      <c r="L350" s="113">
        <v>11430</v>
      </c>
      <c r="M350" s="113" t="s">
        <v>687</v>
      </c>
      <c r="N350" s="351"/>
    </row>
    <row r="351" spans="1:14">
      <c r="A351" s="113" t="s">
        <v>3201</v>
      </c>
      <c r="B351" s="113" t="s">
        <v>383</v>
      </c>
      <c r="C351" s="113">
        <v>19.05</v>
      </c>
      <c r="D351" s="113">
        <v>19.5</v>
      </c>
      <c r="E351" s="113">
        <v>18.399999999999999</v>
      </c>
      <c r="F351" s="113">
        <v>18.75</v>
      </c>
      <c r="G351" s="113">
        <v>18.75</v>
      </c>
      <c r="H351" s="113">
        <v>18.95</v>
      </c>
      <c r="I351" s="113">
        <v>1208038</v>
      </c>
      <c r="J351" s="113">
        <v>22713063.5</v>
      </c>
      <c r="K351" s="115">
        <v>43531</v>
      </c>
      <c r="L351" s="113">
        <v>3565</v>
      </c>
      <c r="M351" s="113" t="s">
        <v>3202</v>
      </c>
      <c r="N351" s="351"/>
    </row>
    <row r="352" spans="1:14">
      <c r="A352" s="113" t="s">
        <v>688</v>
      </c>
      <c r="B352" s="113" t="s">
        <v>383</v>
      </c>
      <c r="C352" s="113">
        <v>441.9</v>
      </c>
      <c r="D352" s="113">
        <v>449.8</v>
      </c>
      <c r="E352" s="113">
        <v>432.1</v>
      </c>
      <c r="F352" s="113">
        <v>438.75</v>
      </c>
      <c r="G352" s="113">
        <v>438</v>
      </c>
      <c r="H352" s="113">
        <v>438.65</v>
      </c>
      <c r="I352" s="113">
        <v>22676</v>
      </c>
      <c r="J352" s="113">
        <v>10034923.050000001</v>
      </c>
      <c r="K352" s="115">
        <v>43531</v>
      </c>
      <c r="L352" s="113">
        <v>1041</v>
      </c>
      <c r="M352" s="113" t="s">
        <v>689</v>
      </c>
      <c r="N352" s="351"/>
    </row>
    <row r="353" spans="1:14">
      <c r="A353" s="113" t="s">
        <v>2654</v>
      </c>
      <c r="B353" s="113" t="s">
        <v>383</v>
      </c>
      <c r="C353" s="113">
        <v>13.6</v>
      </c>
      <c r="D353" s="113">
        <v>13.6</v>
      </c>
      <c r="E353" s="113">
        <v>12.6</v>
      </c>
      <c r="F353" s="113">
        <v>12.9</v>
      </c>
      <c r="G353" s="113">
        <v>12.9</v>
      </c>
      <c r="H353" s="113">
        <v>13.15</v>
      </c>
      <c r="I353" s="113">
        <v>23933</v>
      </c>
      <c r="J353" s="113">
        <v>309538.34999999998</v>
      </c>
      <c r="K353" s="115">
        <v>43531</v>
      </c>
      <c r="L353" s="113">
        <v>119</v>
      </c>
      <c r="M353" s="113" t="s">
        <v>2655</v>
      </c>
      <c r="N353" s="351"/>
    </row>
    <row r="354" spans="1:14">
      <c r="A354" s="113" t="s">
        <v>231</v>
      </c>
      <c r="B354" s="113" t="s">
        <v>383</v>
      </c>
      <c r="C354" s="113">
        <v>150.69999999999999</v>
      </c>
      <c r="D354" s="113">
        <v>152</v>
      </c>
      <c r="E354" s="113">
        <v>138.19999999999999</v>
      </c>
      <c r="F354" s="113">
        <v>141.6</v>
      </c>
      <c r="G354" s="113">
        <v>141.65</v>
      </c>
      <c r="H354" s="113">
        <v>148.75</v>
      </c>
      <c r="I354" s="113">
        <v>30408622</v>
      </c>
      <c r="J354" s="113">
        <v>4367557176.3000002</v>
      </c>
      <c r="K354" s="115">
        <v>43531</v>
      </c>
      <c r="L354" s="113">
        <v>190322</v>
      </c>
      <c r="M354" s="113" t="s">
        <v>690</v>
      </c>
      <c r="N354" s="351"/>
    </row>
    <row r="355" spans="1:14">
      <c r="A355" s="113" t="s">
        <v>691</v>
      </c>
      <c r="B355" s="113" t="s">
        <v>383</v>
      </c>
      <c r="C355" s="113">
        <v>260</v>
      </c>
      <c r="D355" s="113">
        <v>269.8</v>
      </c>
      <c r="E355" s="113">
        <v>257.95</v>
      </c>
      <c r="F355" s="113">
        <v>263.25</v>
      </c>
      <c r="G355" s="113">
        <v>264</v>
      </c>
      <c r="H355" s="113">
        <v>260.10000000000002</v>
      </c>
      <c r="I355" s="113">
        <v>995</v>
      </c>
      <c r="J355" s="113">
        <v>261947.65</v>
      </c>
      <c r="K355" s="115">
        <v>43531</v>
      </c>
      <c r="L355" s="113">
        <v>114</v>
      </c>
      <c r="M355" s="113" t="s">
        <v>692</v>
      </c>
      <c r="N355" s="351"/>
    </row>
    <row r="356" spans="1:14">
      <c r="A356" s="113" t="s">
        <v>2892</v>
      </c>
      <c r="B356" s="113" t="s">
        <v>383</v>
      </c>
      <c r="C356" s="113">
        <v>910</v>
      </c>
      <c r="D356" s="113">
        <v>910</v>
      </c>
      <c r="E356" s="113">
        <v>898.9</v>
      </c>
      <c r="F356" s="113">
        <v>903.75</v>
      </c>
      <c r="G356" s="113">
        <v>904</v>
      </c>
      <c r="H356" s="113">
        <v>897.9</v>
      </c>
      <c r="I356" s="113">
        <v>4022</v>
      </c>
      <c r="J356" s="113">
        <v>3621946</v>
      </c>
      <c r="K356" s="115">
        <v>43531</v>
      </c>
      <c r="L356" s="113">
        <v>179</v>
      </c>
      <c r="M356" s="113" t="s">
        <v>2893</v>
      </c>
      <c r="N356" s="351"/>
    </row>
    <row r="357" spans="1:14">
      <c r="A357" s="113" t="s">
        <v>693</v>
      </c>
      <c r="B357" s="113" t="s">
        <v>383</v>
      </c>
      <c r="C357" s="113">
        <v>364.95</v>
      </c>
      <c r="D357" s="113">
        <v>379</v>
      </c>
      <c r="E357" s="113">
        <v>360</v>
      </c>
      <c r="F357" s="113">
        <v>360.15</v>
      </c>
      <c r="G357" s="113">
        <v>360</v>
      </c>
      <c r="H357" s="113">
        <v>360.5</v>
      </c>
      <c r="I357" s="113">
        <v>792</v>
      </c>
      <c r="J357" s="113">
        <v>288306.84999999998</v>
      </c>
      <c r="K357" s="115">
        <v>43531</v>
      </c>
      <c r="L357" s="113">
        <v>85</v>
      </c>
      <c r="M357" s="113" t="s">
        <v>694</v>
      </c>
      <c r="N357" s="351"/>
    </row>
    <row r="358" spans="1:14">
      <c r="A358" s="113" t="s">
        <v>2400</v>
      </c>
      <c r="B358" s="113" t="s">
        <v>383</v>
      </c>
      <c r="C358" s="113">
        <v>4.5999999999999996</v>
      </c>
      <c r="D358" s="113">
        <v>4.5999999999999996</v>
      </c>
      <c r="E358" s="113">
        <v>4.25</v>
      </c>
      <c r="F358" s="113">
        <v>4.3499999999999996</v>
      </c>
      <c r="G358" s="113">
        <v>4.45</v>
      </c>
      <c r="H358" s="113">
        <v>4.5999999999999996</v>
      </c>
      <c r="I358" s="113">
        <v>132235</v>
      </c>
      <c r="J358" s="113">
        <v>578134.9</v>
      </c>
      <c r="K358" s="115">
        <v>43531</v>
      </c>
      <c r="L358" s="113">
        <v>362</v>
      </c>
      <c r="M358" s="113" t="s">
        <v>2401</v>
      </c>
      <c r="N358" s="351"/>
    </row>
    <row r="359" spans="1:14">
      <c r="A359" s="113" t="s">
        <v>61</v>
      </c>
      <c r="B359" s="113" t="s">
        <v>383</v>
      </c>
      <c r="C359" s="113">
        <v>41.3</v>
      </c>
      <c r="D359" s="113">
        <v>41.3</v>
      </c>
      <c r="E359" s="113">
        <v>38.25</v>
      </c>
      <c r="F359" s="113">
        <v>38.85</v>
      </c>
      <c r="G359" s="113">
        <v>38.9</v>
      </c>
      <c r="H359" s="113">
        <v>40.5</v>
      </c>
      <c r="I359" s="113">
        <v>12177891</v>
      </c>
      <c r="J359" s="113">
        <v>481603752.05000001</v>
      </c>
      <c r="K359" s="115">
        <v>43531</v>
      </c>
      <c r="L359" s="113">
        <v>24124</v>
      </c>
      <c r="M359" s="113" t="s">
        <v>695</v>
      </c>
      <c r="N359" s="351"/>
    </row>
    <row r="360" spans="1:14">
      <c r="A360" s="113" t="s">
        <v>62</v>
      </c>
      <c r="B360" s="113" t="s">
        <v>383</v>
      </c>
      <c r="C360" s="113">
        <v>1707</v>
      </c>
      <c r="D360" s="113">
        <v>1714.45</v>
      </c>
      <c r="E360" s="113">
        <v>1642</v>
      </c>
      <c r="F360" s="113">
        <v>1650.9</v>
      </c>
      <c r="G360" s="113">
        <v>1658</v>
      </c>
      <c r="H360" s="113">
        <v>1705.9</v>
      </c>
      <c r="I360" s="113">
        <v>800855</v>
      </c>
      <c r="J360" s="113">
        <v>1338433187.9000001</v>
      </c>
      <c r="K360" s="115">
        <v>43531</v>
      </c>
      <c r="L360" s="113">
        <v>36749</v>
      </c>
      <c r="M360" s="113" t="s">
        <v>696</v>
      </c>
      <c r="N360" s="351"/>
    </row>
    <row r="361" spans="1:14">
      <c r="A361" s="113" t="s">
        <v>2186</v>
      </c>
      <c r="B361" s="113" t="s">
        <v>383</v>
      </c>
      <c r="C361" s="113">
        <v>2345</v>
      </c>
      <c r="D361" s="113">
        <v>2399.9</v>
      </c>
      <c r="E361" s="113">
        <v>2325</v>
      </c>
      <c r="F361" s="113">
        <v>2387.9499999999998</v>
      </c>
      <c r="G361" s="113">
        <v>2380</v>
      </c>
      <c r="H361" s="113">
        <v>2348.85</v>
      </c>
      <c r="I361" s="113">
        <v>9222</v>
      </c>
      <c r="J361" s="113">
        <v>21965229</v>
      </c>
      <c r="K361" s="115">
        <v>43531</v>
      </c>
      <c r="L361" s="113">
        <v>1481</v>
      </c>
      <c r="M361" s="113" t="s">
        <v>2190</v>
      </c>
      <c r="N361" s="351"/>
    </row>
    <row r="362" spans="1:14">
      <c r="A362" s="113" t="s">
        <v>63</v>
      </c>
      <c r="B362" s="113" t="s">
        <v>383</v>
      </c>
      <c r="C362" s="113">
        <v>176.95</v>
      </c>
      <c r="D362" s="113">
        <v>179.05</v>
      </c>
      <c r="E362" s="113">
        <v>173.6</v>
      </c>
      <c r="F362" s="113">
        <v>175.95</v>
      </c>
      <c r="G362" s="113">
        <v>175.15</v>
      </c>
      <c r="H362" s="113">
        <v>177.35</v>
      </c>
      <c r="I362" s="113">
        <v>4201421</v>
      </c>
      <c r="J362" s="113">
        <v>740086222.10000002</v>
      </c>
      <c r="K362" s="115">
        <v>43531</v>
      </c>
      <c r="L362" s="113">
        <v>35941</v>
      </c>
      <c r="M362" s="113" t="s">
        <v>697</v>
      </c>
      <c r="N362" s="351"/>
    </row>
    <row r="363" spans="1:14">
      <c r="A363" s="113" t="s">
        <v>2656</v>
      </c>
      <c r="B363" s="113" t="s">
        <v>383</v>
      </c>
      <c r="C363" s="113">
        <v>83.25</v>
      </c>
      <c r="D363" s="113">
        <v>85.1</v>
      </c>
      <c r="E363" s="113">
        <v>81.099999999999994</v>
      </c>
      <c r="F363" s="113">
        <v>83.45</v>
      </c>
      <c r="G363" s="113">
        <v>83.85</v>
      </c>
      <c r="H363" s="113">
        <v>83.2</v>
      </c>
      <c r="I363" s="113">
        <v>106457</v>
      </c>
      <c r="J363" s="113">
        <v>8870167.8000000007</v>
      </c>
      <c r="K363" s="115">
        <v>43531</v>
      </c>
      <c r="L363" s="113">
        <v>2056</v>
      </c>
      <c r="M363" s="113" t="s">
        <v>2657</v>
      </c>
      <c r="N363" s="351"/>
    </row>
    <row r="364" spans="1:14">
      <c r="A364" s="113" t="s">
        <v>2017</v>
      </c>
      <c r="B364" s="113" t="s">
        <v>383</v>
      </c>
      <c r="C364" s="113">
        <v>1471.05</v>
      </c>
      <c r="D364" s="113">
        <v>1499</v>
      </c>
      <c r="E364" s="113">
        <v>1451.6</v>
      </c>
      <c r="F364" s="113">
        <v>1457.45</v>
      </c>
      <c r="G364" s="113">
        <v>1453</v>
      </c>
      <c r="H364" s="113">
        <v>1470.35</v>
      </c>
      <c r="I364" s="113">
        <v>539891</v>
      </c>
      <c r="J364" s="113">
        <v>797041236.45000005</v>
      </c>
      <c r="K364" s="115">
        <v>43531</v>
      </c>
      <c r="L364" s="113">
        <v>19720</v>
      </c>
      <c r="M364" s="113" t="s">
        <v>2018</v>
      </c>
      <c r="N364" s="351"/>
    </row>
    <row r="365" spans="1:14">
      <c r="A365" s="113" t="s">
        <v>2325</v>
      </c>
      <c r="B365" s="113" t="s">
        <v>3180</v>
      </c>
      <c r="C365" s="113">
        <v>2.2000000000000002</v>
      </c>
      <c r="D365" s="113">
        <v>2.2999999999999998</v>
      </c>
      <c r="E365" s="113">
        <v>2.1</v>
      </c>
      <c r="F365" s="113">
        <v>2.1</v>
      </c>
      <c r="G365" s="113">
        <v>2.1</v>
      </c>
      <c r="H365" s="113">
        <v>2.2000000000000002</v>
      </c>
      <c r="I365" s="113">
        <v>144707</v>
      </c>
      <c r="J365" s="113">
        <v>306372.34999999998</v>
      </c>
      <c r="K365" s="115">
        <v>43531</v>
      </c>
      <c r="L365" s="113">
        <v>140</v>
      </c>
      <c r="M365" s="113" t="s">
        <v>2326</v>
      </c>
      <c r="N365" s="351"/>
    </row>
    <row r="366" spans="1:14">
      <c r="A366" s="113" t="s">
        <v>2065</v>
      </c>
      <c r="B366" s="113" t="s">
        <v>383</v>
      </c>
      <c r="C366" s="113">
        <v>295.05</v>
      </c>
      <c r="D366" s="113">
        <v>304</v>
      </c>
      <c r="E366" s="113">
        <v>287.7</v>
      </c>
      <c r="F366" s="113">
        <v>293.64999999999998</v>
      </c>
      <c r="G366" s="113">
        <v>295</v>
      </c>
      <c r="H366" s="113">
        <v>296.45</v>
      </c>
      <c r="I366" s="113">
        <v>14408</v>
      </c>
      <c r="J366" s="113">
        <v>4283634.4000000004</v>
      </c>
      <c r="K366" s="115">
        <v>43531</v>
      </c>
      <c r="L366" s="113">
        <v>465</v>
      </c>
      <c r="M366" s="113" t="s">
        <v>2179</v>
      </c>
      <c r="N366" s="351"/>
    </row>
    <row r="367" spans="1:14">
      <c r="A367" s="113" t="s">
        <v>698</v>
      </c>
      <c r="B367" s="113" t="s">
        <v>383</v>
      </c>
      <c r="C367" s="113">
        <v>53.5</v>
      </c>
      <c r="D367" s="113">
        <v>53.85</v>
      </c>
      <c r="E367" s="113">
        <v>49.55</v>
      </c>
      <c r="F367" s="113">
        <v>50.35</v>
      </c>
      <c r="G367" s="113">
        <v>50.05</v>
      </c>
      <c r="H367" s="113">
        <v>52.4</v>
      </c>
      <c r="I367" s="113">
        <v>692980</v>
      </c>
      <c r="J367" s="113">
        <v>35776679.100000001</v>
      </c>
      <c r="K367" s="115">
        <v>43531</v>
      </c>
      <c r="L367" s="113">
        <v>6046</v>
      </c>
      <c r="M367" s="113" t="s">
        <v>699</v>
      </c>
      <c r="N367" s="351"/>
    </row>
    <row r="368" spans="1:14">
      <c r="A368" s="113" t="s">
        <v>2402</v>
      </c>
      <c r="B368" s="113" t="s">
        <v>383</v>
      </c>
      <c r="C368" s="113">
        <v>39.549999999999997</v>
      </c>
      <c r="D368" s="113">
        <v>41</v>
      </c>
      <c r="E368" s="113">
        <v>38</v>
      </c>
      <c r="F368" s="113">
        <v>39.75</v>
      </c>
      <c r="G368" s="113">
        <v>39.9</v>
      </c>
      <c r="H368" s="113">
        <v>39.299999999999997</v>
      </c>
      <c r="I368" s="113">
        <v>84394</v>
      </c>
      <c r="J368" s="113">
        <v>3351357.45</v>
      </c>
      <c r="K368" s="115">
        <v>43531</v>
      </c>
      <c r="L368" s="113">
        <v>694</v>
      </c>
      <c r="M368" s="113" t="s">
        <v>2403</v>
      </c>
      <c r="N368" s="351"/>
    </row>
    <row r="369" spans="1:14">
      <c r="A369" s="113" t="s">
        <v>700</v>
      </c>
      <c r="B369" s="113" t="s">
        <v>383</v>
      </c>
      <c r="C369" s="113">
        <v>12.95</v>
      </c>
      <c r="D369" s="113">
        <v>12.95</v>
      </c>
      <c r="E369" s="113">
        <v>12.55</v>
      </c>
      <c r="F369" s="113">
        <v>12.7</v>
      </c>
      <c r="G369" s="113">
        <v>12.7</v>
      </c>
      <c r="H369" s="113">
        <v>12.7</v>
      </c>
      <c r="I369" s="113">
        <v>13850</v>
      </c>
      <c r="J369" s="113">
        <v>175016.75</v>
      </c>
      <c r="K369" s="115">
        <v>43531</v>
      </c>
      <c r="L369" s="113">
        <v>15</v>
      </c>
      <c r="M369" s="113" t="s">
        <v>701</v>
      </c>
      <c r="N369" s="351"/>
    </row>
    <row r="370" spans="1:14">
      <c r="A370" s="113" t="s">
        <v>2658</v>
      </c>
      <c r="B370" s="113" t="s">
        <v>383</v>
      </c>
      <c r="C370" s="113">
        <v>6.35</v>
      </c>
      <c r="D370" s="113">
        <v>6.8</v>
      </c>
      <c r="E370" s="113">
        <v>6.35</v>
      </c>
      <c r="F370" s="113">
        <v>6.75</v>
      </c>
      <c r="G370" s="113">
        <v>6.8</v>
      </c>
      <c r="H370" s="113">
        <v>6.5</v>
      </c>
      <c r="I370" s="113">
        <v>9776</v>
      </c>
      <c r="J370" s="113">
        <v>65693.8</v>
      </c>
      <c r="K370" s="115">
        <v>43531</v>
      </c>
      <c r="L370" s="113">
        <v>51</v>
      </c>
      <c r="M370" s="113" t="s">
        <v>2659</v>
      </c>
      <c r="N370" s="351"/>
    </row>
    <row r="371" spans="1:14">
      <c r="A371" s="113" t="s">
        <v>702</v>
      </c>
      <c r="B371" s="113" t="s">
        <v>383</v>
      </c>
      <c r="C371" s="113">
        <v>443.95</v>
      </c>
      <c r="D371" s="113">
        <v>444.3</v>
      </c>
      <c r="E371" s="113">
        <v>426.5</v>
      </c>
      <c r="F371" s="113">
        <v>429.75</v>
      </c>
      <c r="G371" s="113">
        <v>429.15</v>
      </c>
      <c r="H371" s="113">
        <v>446.55</v>
      </c>
      <c r="I371" s="113">
        <v>522792</v>
      </c>
      <c r="J371" s="113">
        <v>227361724.84999999</v>
      </c>
      <c r="K371" s="115">
        <v>43531</v>
      </c>
      <c r="L371" s="113">
        <v>14588</v>
      </c>
      <c r="M371" s="113" t="s">
        <v>703</v>
      </c>
      <c r="N371" s="351"/>
    </row>
    <row r="372" spans="1:14">
      <c r="A372" s="113" t="s">
        <v>64</v>
      </c>
      <c r="B372" s="113" t="s">
        <v>383</v>
      </c>
      <c r="C372" s="113">
        <v>2690</v>
      </c>
      <c r="D372" s="113">
        <v>2725.9</v>
      </c>
      <c r="E372" s="113">
        <v>2668.9</v>
      </c>
      <c r="F372" s="113">
        <v>2680.75</v>
      </c>
      <c r="G372" s="113">
        <v>2669.1</v>
      </c>
      <c r="H372" s="113">
        <v>2693.65</v>
      </c>
      <c r="I372" s="113">
        <v>916759</v>
      </c>
      <c r="J372" s="113">
        <v>2476308547.9000001</v>
      </c>
      <c r="K372" s="115">
        <v>43531</v>
      </c>
      <c r="L372" s="113">
        <v>39663</v>
      </c>
      <c r="M372" s="113" t="s">
        <v>704</v>
      </c>
      <c r="N372" s="351"/>
    </row>
    <row r="373" spans="1:14">
      <c r="A373" s="113" t="s">
        <v>2052</v>
      </c>
      <c r="B373" s="113" t="s">
        <v>383</v>
      </c>
      <c r="C373" s="113">
        <v>29.75</v>
      </c>
      <c r="D373" s="113">
        <v>30.75</v>
      </c>
      <c r="E373" s="113">
        <v>29.5</v>
      </c>
      <c r="F373" s="113">
        <v>29.95</v>
      </c>
      <c r="G373" s="113">
        <v>30</v>
      </c>
      <c r="H373" s="113">
        <v>29.85</v>
      </c>
      <c r="I373" s="113">
        <v>4543</v>
      </c>
      <c r="J373" s="113">
        <v>136032.75</v>
      </c>
      <c r="K373" s="115">
        <v>43531</v>
      </c>
      <c r="L373" s="113">
        <v>41</v>
      </c>
      <c r="M373" s="113" t="s">
        <v>2053</v>
      </c>
      <c r="N373" s="351"/>
    </row>
    <row r="374" spans="1:14">
      <c r="A374" s="113" t="s">
        <v>2894</v>
      </c>
      <c r="B374" s="113" t="s">
        <v>383</v>
      </c>
      <c r="C374" s="113">
        <v>230.55</v>
      </c>
      <c r="D374" s="113">
        <v>238.35</v>
      </c>
      <c r="E374" s="113">
        <v>230.05</v>
      </c>
      <c r="F374" s="113">
        <v>236</v>
      </c>
      <c r="G374" s="113">
        <v>236</v>
      </c>
      <c r="H374" s="113">
        <v>234.15</v>
      </c>
      <c r="I374" s="113">
        <v>188</v>
      </c>
      <c r="J374" s="113">
        <v>44358</v>
      </c>
      <c r="K374" s="115">
        <v>43531</v>
      </c>
      <c r="L374" s="113">
        <v>52</v>
      </c>
      <c r="M374" s="113" t="s">
        <v>2895</v>
      </c>
      <c r="N374" s="351"/>
    </row>
    <row r="375" spans="1:14">
      <c r="A375" s="113" t="s">
        <v>1961</v>
      </c>
      <c r="B375" s="113" t="s">
        <v>383</v>
      </c>
      <c r="C375" s="113">
        <v>11</v>
      </c>
      <c r="D375" s="113">
        <v>11.25</v>
      </c>
      <c r="E375" s="113">
        <v>10.8</v>
      </c>
      <c r="F375" s="113">
        <v>11</v>
      </c>
      <c r="G375" s="113">
        <v>10.9</v>
      </c>
      <c r="H375" s="113">
        <v>11</v>
      </c>
      <c r="I375" s="113">
        <v>65636</v>
      </c>
      <c r="J375" s="113">
        <v>724192.5</v>
      </c>
      <c r="K375" s="115">
        <v>43531</v>
      </c>
      <c r="L375" s="113">
        <v>221</v>
      </c>
      <c r="M375" s="113" t="s">
        <v>1962</v>
      </c>
      <c r="N375" s="351"/>
    </row>
    <row r="376" spans="1:14">
      <c r="A376" s="113" t="s">
        <v>3344</v>
      </c>
      <c r="B376" s="113" t="s">
        <v>383</v>
      </c>
      <c r="C376" s="113">
        <v>96.05</v>
      </c>
      <c r="D376" s="113">
        <v>98.85</v>
      </c>
      <c r="E376" s="113">
        <v>95.15</v>
      </c>
      <c r="F376" s="113">
        <v>96.75</v>
      </c>
      <c r="G376" s="113">
        <v>97</v>
      </c>
      <c r="H376" s="113">
        <v>96.95</v>
      </c>
      <c r="I376" s="113">
        <v>8297</v>
      </c>
      <c r="J376" s="113">
        <v>806414.8</v>
      </c>
      <c r="K376" s="115">
        <v>43531</v>
      </c>
      <c r="L376" s="113">
        <v>171</v>
      </c>
      <c r="M376" s="113" t="s">
        <v>2282</v>
      </c>
      <c r="N376" s="351"/>
    </row>
    <row r="377" spans="1:14">
      <c r="A377" s="113" t="s">
        <v>3203</v>
      </c>
      <c r="B377" s="113" t="s">
        <v>383</v>
      </c>
      <c r="C377" s="113">
        <v>32.75</v>
      </c>
      <c r="D377" s="113">
        <v>32.9</v>
      </c>
      <c r="E377" s="113">
        <v>30.15</v>
      </c>
      <c r="F377" s="113">
        <v>30.35</v>
      </c>
      <c r="G377" s="113">
        <v>30.2</v>
      </c>
      <c r="H377" s="113">
        <v>32.4</v>
      </c>
      <c r="I377" s="113">
        <v>2211845</v>
      </c>
      <c r="J377" s="113">
        <v>69048222.450000003</v>
      </c>
      <c r="K377" s="115">
        <v>43531</v>
      </c>
      <c r="L377" s="113">
        <v>5472</v>
      </c>
      <c r="M377" s="113" t="s">
        <v>3204</v>
      </c>
      <c r="N377" s="351"/>
    </row>
    <row r="378" spans="1:14">
      <c r="A378" s="113" t="s">
        <v>705</v>
      </c>
      <c r="B378" s="113" t="s">
        <v>383</v>
      </c>
      <c r="C378" s="113">
        <v>1486.05</v>
      </c>
      <c r="D378" s="113">
        <v>1493</v>
      </c>
      <c r="E378" s="113">
        <v>1461.6</v>
      </c>
      <c r="F378" s="113">
        <v>1478.9</v>
      </c>
      <c r="G378" s="113">
        <v>1461.6</v>
      </c>
      <c r="H378" s="113">
        <v>1484.95</v>
      </c>
      <c r="I378" s="113">
        <v>1443</v>
      </c>
      <c r="J378" s="113">
        <v>2137137.35</v>
      </c>
      <c r="K378" s="115">
        <v>43531</v>
      </c>
      <c r="L378" s="113">
        <v>211</v>
      </c>
      <c r="M378" s="113" t="s">
        <v>706</v>
      </c>
      <c r="N378" s="351"/>
    </row>
    <row r="379" spans="1:14">
      <c r="A379" s="113" t="s">
        <v>2404</v>
      </c>
      <c r="B379" s="113" t="s">
        <v>383</v>
      </c>
      <c r="C379" s="113">
        <v>119.5</v>
      </c>
      <c r="D379" s="113">
        <v>128.4</v>
      </c>
      <c r="E379" s="113">
        <v>113.75</v>
      </c>
      <c r="F379" s="113">
        <v>123.3</v>
      </c>
      <c r="G379" s="113">
        <v>122.85</v>
      </c>
      <c r="H379" s="113">
        <v>115.45</v>
      </c>
      <c r="I379" s="113">
        <v>144512</v>
      </c>
      <c r="J379" s="113">
        <v>17405699.850000001</v>
      </c>
      <c r="K379" s="115">
        <v>43531</v>
      </c>
      <c r="L379" s="113">
        <v>969</v>
      </c>
      <c r="M379" s="113" t="s">
        <v>2405</v>
      </c>
      <c r="N379" s="351"/>
    </row>
    <row r="380" spans="1:14">
      <c r="A380" s="113" t="s">
        <v>2283</v>
      </c>
      <c r="B380" s="113" t="s">
        <v>3180</v>
      </c>
      <c r="C380" s="113">
        <v>1.6</v>
      </c>
      <c r="D380" s="113">
        <v>1.7</v>
      </c>
      <c r="E380" s="113">
        <v>1.6</v>
      </c>
      <c r="F380" s="113">
        <v>1.7</v>
      </c>
      <c r="G380" s="113">
        <v>1.7</v>
      </c>
      <c r="H380" s="113">
        <v>1.65</v>
      </c>
      <c r="I380" s="113">
        <v>4791</v>
      </c>
      <c r="J380" s="113">
        <v>8072.75</v>
      </c>
      <c r="K380" s="115">
        <v>43531</v>
      </c>
      <c r="L380" s="113">
        <v>16</v>
      </c>
      <c r="M380" s="113" t="s">
        <v>2284</v>
      </c>
      <c r="N380" s="351"/>
    </row>
    <row r="381" spans="1:14">
      <c r="A381" s="113" t="s">
        <v>3205</v>
      </c>
      <c r="B381" s="113" t="s">
        <v>383</v>
      </c>
      <c r="C381" s="113">
        <v>6.45</v>
      </c>
      <c r="D381" s="113">
        <v>6.5</v>
      </c>
      <c r="E381" s="113">
        <v>6.35</v>
      </c>
      <c r="F381" s="113">
        <v>6.4</v>
      </c>
      <c r="G381" s="113">
        <v>6.45</v>
      </c>
      <c r="H381" s="113">
        <v>6.5</v>
      </c>
      <c r="I381" s="113">
        <v>13186</v>
      </c>
      <c r="J381" s="113">
        <v>85263.65</v>
      </c>
      <c r="K381" s="115">
        <v>43531</v>
      </c>
      <c r="L381" s="113">
        <v>44</v>
      </c>
      <c r="M381" s="113" t="s">
        <v>3206</v>
      </c>
      <c r="N381" s="351"/>
    </row>
    <row r="382" spans="1:14">
      <c r="A382" s="113" t="s">
        <v>3552</v>
      </c>
      <c r="B382" s="113" t="s">
        <v>383</v>
      </c>
      <c r="C382" s="113">
        <v>2525.38</v>
      </c>
      <c r="D382" s="113">
        <v>2924.82</v>
      </c>
      <c r="E382" s="113">
        <v>2525.38</v>
      </c>
      <c r="F382" s="113">
        <v>2737.13</v>
      </c>
      <c r="G382" s="113">
        <v>2735.01</v>
      </c>
      <c r="H382" s="113">
        <v>2948.97</v>
      </c>
      <c r="I382" s="113">
        <v>45</v>
      </c>
      <c r="J382" s="113">
        <v>124937.23</v>
      </c>
      <c r="K382" s="115">
        <v>43531</v>
      </c>
      <c r="L382" s="113">
        <v>22</v>
      </c>
      <c r="M382" s="113" t="s">
        <v>3553</v>
      </c>
      <c r="N382" s="351"/>
    </row>
    <row r="383" spans="1:14">
      <c r="A383" s="113" t="s">
        <v>2785</v>
      </c>
      <c r="B383" s="113" t="s">
        <v>383</v>
      </c>
      <c r="C383" s="113">
        <v>230</v>
      </c>
      <c r="D383" s="113">
        <v>240.95</v>
      </c>
      <c r="E383" s="113">
        <v>221.05</v>
      </c>
      <c r="F383" s="113">
        <v>225.8</v>
      </c>
      <c r="G383" s="113">
        <v>225.9</v>
      </c>
      <c r="H383" s="113">
        <v>218.35</v>
      </c>
      <c r="I383" s="113">
        <v>1066</v>
      </c>
      <c r="J383" s="113">
        <v>244172.65</v>
      </c>
      <c r="K383" s="115">
        <v>43531</v>
      </c>
      <c r="L383" s="113">
        <v>53</v>
      </c>
      <c r="M383" s="113" t="s">
        <v>2786</v>
      </c>
      <c r="N383" s="351"/>
    </row>
    <row r="384" spans="1:14">
      <c r="A384" s="113" t="s">
        <v>707</v>
      </c>
      <c r="B384" s="113" t="s">
        <v>383</v>
      </c>
      <c r="C384" s="113">
        <v>1041.1500000000001</v>
      </c>
      <c r="D384" s="113">
        <v>1050</v>
      </c>
      <c r="E384" s="113">
        <v>1026.75</v>
      </c>
      <c r="F384" s="113">
        <v>1034.5999999999999</v>
      </c>
      <c r="G384" s="113">
        <v>1036.1500000000001</v>
      </c>
      <c r="H384" s="113">
        <v>1037.3499999999999</v>
      </c>
      <c r="I384" s="113">
        <v>9850</v>
      </c>
      <c r="J384" s="113">
        <v>10239534.25</v>
      </c>
      <c r="K384" s="115">
        <v>43531</v>
      </c>
      <c r="L384" s="113">
        <v>863</v>
      </c>
      <c r="M384" s="113" t="s">
        <v>2896</v>
      </c>
      <c r="N384" s="351"/>
    </row>
    <row r="385" spans="1:14">
      <c r="A385" s="113" t="s">
        <v>708</v>
      </c>
      <c r="B385" s="113" t="s">
        <v>383</v>
      </c>
      <c r="C385" s="113">
        <v>164.35</v>
      </c>
      <c r="D385" s="113">
        <v>165.8</v>
      </c>
      <c r="E385" s="113">
        <v>159.05000000000001</v>
      </c>
      <c r="F385" s="113">
        <v>164.75</v>
      </c>
      <c r="G385" s="113">
        <v>164.85</v>
      </c>
      <c r="H385" s="113">
        <v>164.15</v>
      </c>
      <c r="I385" s="113">
        <v>3524574</v>
      </c>
      <c r="J385" s="113">
        <v>577804881.14999998</v>
      </c>
      <c r="K385" s="115">
        <v>43531</v>
      </c>
      <c r="L385" s="113">
        <v>79907</v>
      </c>
      <c r="M385" s="113" t="s">
        <v>2897</v>
      </c>
      <c r="N385" s="351"/>
    </row>
    <row r="386" spans="1:14">
      <c r="A386" s="113" t="s">
        <v>2898</v>
      </c>
      <c r="B386" s="113" t="s">
        <v>3180</v>
      </c>
      <c r="C386" s="113">
        <v>7.95</v>
      </c>
      <c r="D386" s="113">
        <v>8.1999999999999993</v>
      </c>
      <c r="E386" s="113">
        <v>7.65</v>
      </c>
      <c r="F386" s="113">
        <v>7.8</v>
      </c>
      <c r="G386" s="113">
        <v>7.8</v>
      </c>
      <c r="H386" s="113">
        <v>7.95</v>
      </c>
      <c r="I386" s="113">
        <v>7012</v>
      </c>
      <c r="J386" s="113">
        <v>55289.15</v>
      </c>
      <c r="K386" s="115">
        <v>43531</v>
      </c>
      <c r="L386" s="113">
        <v>29</v>
      </c>
      <c r="M386" s="113" t="s">
        <v>2899</v>
      </c>
      <c r="N386" s="351"/>
    </row>
    <row r="387" spans="1:14">
      <c r="A387" s="113" t="s">
        <v>65</v>
      </c>
      <c r="B387" s="113" t="s">
        <v>383</v>
      </c>
      <c r="C387" s="113">
        <v>21549</v>
      </c>
      <c r="D387" s="113">
        <v>21700</v>
      </c>
      <c r="E387" s="113">
        <v>21411.25</v>
      </c>
      <c r="F387" s="113">
        <v>21521.5</v>
      </c>
      <c r="G387" s="113">
        <v>21549</v>
      </c>
      <c r="H387" s="113">
        <v>21503.95</v>
      </c>
      <c r="I387" s="113">
        <v>83115</v>
      </c>
      <c r="J387" s="113">
        <v>1790780177.4000001</v>
      </c>
      <c r="K387" s="115">
        <v>43531</v>
      </c>
      <c r="L387" s="113">
        <v>22161</v>
      </c>
      <c r="M387" s="113" t="s">
        <v>2900</v>
      </c>
      <c r="N387" s="351"/>
    </row>
    <row r="388" spans="1:14">
      <c r="A388" s="113" t="s">
        <v>709</v>
      </c>
      <c r="B388" s="113" t="s">
        <v>383</v>
      </c>
      <c r="C388" s="113">
        <v>205</v>
      </c>
      <c r="D388" s="113">
        <v>213.5</v>
      </c>
      <c r="E388" s="113">
        <v>202.1</v>
      </c>
      <c r="F388" s="113">
        <v>207.15</v>
      </c>
      <c r="G388" s="113">
        <v>207.5</v>
      </c>
      <c r="H388" s="113">
        <v>204.1</v>
      </c>
      <c r="I388" s="113">
        <v>533772</v>
      </c>
      <c r="J388" s="113">
        <v>111288810.84999999</v>
      </c>
      <c r="K388" s="115">
        <v>43531</v>
      </c>
      <c r="L388" s="113">
        <v>10301</v>
      </c>
      <c r="M388" s="113" t="s">
        <v>2901</v>
      </c>
      <c r="N388" s="351"/>
    </row>
    <row r="389" spans="1:14">
      <c r="A389" s="113" t="s">
        <v>2902</v>
      </c>
      <c r="B389" s="113" t="s">
        <v>383</v>
      </c>
      <c r="C389" s="113">
        <v>362.15</v>
      </c>
      <c r="D389" s="113">
        <v>399</v>
      </c>
      <c r="E389" s="113">
        <v>362.1</v>
      </c>
      <c r="F389" s="113">
        <v>384.95</v>
      </c>
      <c r="G389" s="113">
        <v>385</v>
      </c>
      <c r="H389" s="113">
        <v>361.9</v>
      </c>
      <c r="I389" s="113">
        <v>57977</v>
      </c>
      <c r="J389" s="113">
        <v>22561705.449999999</v>
      </c>
      <c r="K389" s="115">
        <v>43531</v>
      </c>
      <c r="L389" s="113">
        <v>2735</v>
      </c>
      <c r="M389" s="113" t="s">
        <v>2903</v>
      </c>
      <c r="N389" s="351"/>
    </row>
    <row r="390" spans="1:14">
      <c r="A390" s="113" t="s">
        <v>710</v>
      </c>
      <c r="B390" s="113" t="s">
        <v>383</v>
      </c>
      <c r="C390" s="113">
        <v>189.9</v>
      </c>
      <c r="D390" s="113">
        <v>192.5</v>
      </c>
      <c r="E390" s="113">
        <v>187.7</v>
      </c>
      <c r="F390" s="113">
        <v>190.5</v>
      </c>
      <c r="G390" s="113">
        <v>189.3</v>
      </c>
      <c r="H390" s="113">
        <v>188.15</v>
      </c>
      <c r="I390" s="113">
        <v>442084</v>
      </c>
      <c r="J390" s="113">
        <v>83987011.450000003</v>
      </c>
      <c r="K390" s="115">
        <v>43531</v>
      </c>
      <c r="L390" s="113">
        <v>12350</v>
      </c>
      <c r="M390" s="113" t="s">
        <v>2904</v>
      </c>
      <c r="N390" s="351"/>
    </row>
    <row r="391" spans="1:14">
      <c r="A391" s="113" t="s">
        <v>2905</v>
      </c>
      <c r="B391" s="113" t="s">
        <v>383</v>
      </c>
      <c r="C391" s="113">
        <v>390</v>
      </c>
      <c r="D391" s="113">
        <v>390</v>
      </c>
      <c r="E391" s="113">
        <v>370.5</v>
      </c>
      <c r="F391" s="113">
        <v>375.85</v>
      </c>
      <c r="G391" s="113">
        <v>375</v>
      </c>
      <c r="H391" s="113">
        <v>386.15</v>
      </c>
      <c r="I391" s="113">
        <v>322</v>
      </c>
      <c r="J391" s="113">
        <v>123599.55</v>
      </c>
      <c r="K391" s="115">
        <v>43531</v>
      </c>
      <c r="L391" s="113">
        <v>29</v>
      </c>
      <c r="M391" s="113" t="s">
        <v>2906</v>
      </c>
      <c r="N391" s="351"/>
    </row>
    <row r="392" spans="1:14">
      <c r="A392" s="113" t="s">
        <v>2907</v>
      </c>
      <c r="B392" s="113" t="s">
        <v>383</v>
      </c>
      <c r="C392" s="113">
        <v>29.6</v>
      </c>
      <c r="D392" s="113">
        <v>30.6</v>
      </c>
      <c r="E392" s="113">
        <v>28.6</v>
      </c>
      <c r="F392" s="113">
        <v>28.95</v>
      </c>
      <c r="G392" s="113">
        <v>28.65</v>
      </c>
      <c r="H392" s="113">
        <v>29.3</v>
      </c>
      <c r="I392" s="113">
        <v>197467</v>
      </c>
      <c r="J392" s="113">
        <v>5842225.8499999996</v>
      </c>
      <c r="K392" s="115">
        <v>43531</v>
      </c>
      <c r="L392" s="113">
        <v>1012</v>
      </c>
      <c r="M392" s="113" t="s">
        <v>2908</v>
      </c>
      <c r="N392" s="351"/>
    </row>
    <row r="393" spans="1:14">
      <c r="A393" s="113" t="s">
        <v>3207</v>
      </c>
      <c r="B393" s="113" t="s">
        <v>383</v>
      </c>
      <c r="C393" s="113">
        <v>5.7</v>
      </c>
      <c r="D393" s="113">
        <v>6</v>
      </c>
      <c r="E393" s="113">
        <v>5.65</v>
      </c>
      <c r="F393" s="113">
        <v>5.65</v>
      </c>
      <c r="G393" s="113">
        <v>5.85</v>
      </c>
      <c r="H393" s="113">
        <v>5.9</v>
      </c>
      <c r="I393" s="113">
        <v>18931</v>
      </c>
      <c r="J393" s="113">
        <v>107460.15</v>
      </c>
      <c r="K393" s="115">
        <v>43531</v>
      </c>
      <c r="L393" s="113">
        <v>55</v>
      </c>
      <c r="M393" s="113" t="s">
        <v>3208</v>
      </c>
      <c r="N393" s="351"/>
    </row>
    <row r="394" spans="1:14">
      <c r="A394" s="113" t="s">
        <v>2909</v>
      </c>
      <c r="B394" s="113" t="s">
        <v>383</v>
      </c>
      <c r="C394" s="113">
        <v>66.5</v>
      </c>
      <c r="D394" s="113">
        <v>68.400000000000006</v>
      </c>
      <c r="E394" s="113">
        <v>65.099999999999994</v>
      </c>
      <c r="F394" s="113">
        <v>67.05</v>
      </c>
      <c r="G394" s="113">
        <v>66.900000000000006</v>
      </c>
      <c r="H394" s="113">
        <v>66.900000000000006</v>
      </c>
      <c r="I394" s="113">
        <v>157629</v>
      </c>
      <c r="J394" s="113">
        <v>10587472.550000001</v>
      </c>
      <c r="K394" s="115">
        <v>43531</v>
      </c>
      <c r="L394" s="113">
        <v>1644</v>
      </c>
      <c r="M394" s="113" t="s">
        <v>2910</v>
      </c>
      <c r="N394" s="351"/>
    </row>
    <row r="395" spans="1:14">
      <c r="A395" s="113" t="s">
        <v>711</v>
      </c>
      <c r="B395" s="113" t="s">
        <v>383</v>
      </c>
      <c r="C395" s="113">
        <v>21.05</v>
      </c>
      <c r="D395" s="113">
        <v>21.5</v>
      </c>
      <c r="E395" s="113">
        <v>20.5</v>
      </c>
      <c r="F395" s="113">
        <v>21.25</v>
      </c>
      <c r="G395" s="113">
        <v>21.15</v>
      </c>
      <c r="H395" s="113">
        <v>20.65</v>
      </c>
      <c r="I395" s="113">
        <v>281328</v>
      </c>
      <c r="J395" s="113">
        <v>5986748.1500000004</v>
      </c>
      <c r="K395" s="115">
        <v>43531</v>
      </c>
      <c r="L395" s="113">
        <v>841</v>
      </c>
      <c r="M395" s="113" t="s">
        <v>712</v>
      </c>
      <c r="N395" s="351"/>
    </row>
    <row r="396" spans="1:14">
      <c r="A396" s="113" t="s">
        <v>2153</v>
      </c>
      <c r="B396" s="113" t="s">
        <v>383</v>
      </c>
      <c r="C396" s="113">
        <v>176</v>
      </c>
      <c r="D396" s="113">
        <v>187.95</v>
      </c>
      <c r="E396" s="113">
        <v>173.75</v>
      </c>
      <c r="F396" s="113">
        <v>176.45</v>
      </c>
      <c r="G396" s="113">
        <v>174.85</v>
      </c>
      <c r="H396" s="113">
        <v>179.75</v>
      </c>
      <c r="I396" s="113">
        <v>28781</v>
      </c>
      <c r="J396" s="113">
        <v>5236778.3</v>
      </c>
      <c r="K396" s="115">
        <v>43531</v>
      </c>
      <c r="L396" s="113">
        <v>830</v>
      </c>
      <c r="M396" s="113" t="s">
        <v>2154</v>
      </c>
      <c r="N396" s="351"/>
    </row>
    <row r="397" spans="1:14">
      <c r="A397" s="113" t="s">
        <v>713</v>
      </c>
      <c r="B397" s="113" t="s">
        <v>383</v>
      </c>
      <c r="C397" s="113">
        <v>264.85000000000002</v>
      </c>
      <c r="D397" s="113">
        <v>266</v>
      </c>
      <c r="E397" s="113">
        <v>259.5</v>
      </c>
      <c r="F397" s="113">
        <v>260.8</v>
      </c>
      <c r="G397" s="113">
        <v>259.5</v>
      </c>
      <c r="H397" s="113">
        <v>264.75</v>
      </c>
      <c r="I397" s="113">
        <v>8071</v>
      </c>
      <c r="J397" s="113">
        <v>2128797.2999999998</v>
      </c>
      <c r="K397" s="115">
        <v>43531</v>
      </c>
      <c r="L397" s="113">
        <v>1063</v>
      </c>
      <c r="M397" s="113" t="s">
        <v>714</v>
      </c>
      <c r="N397" s="351"/>
    </row>
    <row r="398" spans="1:14">
      <c r="A398" s="113" t="s">
        <v>715</v>
      </c>
      <c r="B398" s="113" t="s">
        <v>383</v>
      </c>
      <c r="C398" s="113">
        <v>25.95</v>
      </c>
      <c r="D398" s="113">
        <v>25.95</v>
      </c>
      <c r="E398" s="113">
        <v>23.9</v>
      </c>
      <c r="F398" s="113">
        <v>24.4</v>
      </c>
      <c r="G398" s="113">
        <v>24.45</v>
      </c>
      <c r="H398" s="113">
        <v>24.9</v>
      </c>
      <c r="I398" s="113">
        <v>6212</v>
      </c>
      <c r="J398" s="113">
        <v>150856.9</v>
      </c>
      <c r="K398" s="115">
        <v>43531</v>
      </c>
      <c r="L398" s="113">
        <v>99</v>
      </c>
      <c r="M398" s="113" t="s">
        <v>716</v>
      </c>
      <c r="N398" s="351"/>
    </row>
    <row r="399" spans="1:14">
      <c r="A399" s="113" t="s">
        <v>195</v>
      </c>
      <c r="B399" s="113" t="s">
        <v>383</v>
      </c>
      <c r="C399" s="113">
        <v>400</v>
      </c>
      <c r="D399" s="113">
        <v>402.6</v>
      </c>
      <c r="E399" s="113">
        <v>390.25</v>
      </c>
      <c r="F399" s="113">
        <v>391.6</v>
      </c>
      <c r="G399" s="113">
        <v>391.15</v>
      </c>
      <c r="H399" s="113">
        <v>398.75</v>
      </c>
      <c r="I399" s="113">
        <v>205340</v>
      </c>
      <c r="J399" s="113">
        <v>81200945.599999994</v>
      </c>
      <c r="K399" s="115">
        <v>43531</v>
      </c>
      <c r="L399" s="113">
        <v>12710</v>
      </c>
      <c r="M399" s="113" t="s">
        <v>717</v>
      </c>
      <c r="N399" s="351"/>
    </row>
    <row r="400" spans="1:14">
      <c r="A400" s="113" t="s">
        <v>3152</v>
      </c>
      <c r="B400" s="113" t="s">
        <v>383</v>
      </c>
      <c r="C400" s="113">
        <v>131</v>
      </c>
      <c r="D400" s="113">
        <v>134.75</v>
      </c>
      <c r="E400" s="113">
        <v>126.6</v>
      </c>
      <c r="F400" s="113">
        <v>129.35</v>
      </c>
      <c r="G400" s="113">
        <v>129.1</v>
      </c>
      <c r="H400" s="113">
        <v>129.85</v>
      </c>
      <c r="I400" s="113">
        <v>57046</v>
      </c>
      <c r="J400" s="113">
        <v>7442155.2000000002</v>
      </c>
      <c r="K400" s="115">
        <v>43531</v>
      </c>
      <c r="L400" s="113">
        <v>1245</v>
      </c>
      <c r="M400" s="113" t="s">
        <v>2066</v>
      </c>
      <c r="N400" s="351"/>
    </row>
    <row r="401" spans="1:14">
      <c r="A401" s="113" t="s">
        <v>2660</v>
      </c>
      <c r="B401" s="113" t="s">
        <v>383</v>
      </c>
      <c r="C401" s="113">
        <v>4.2</v>
      </c>
      <c r="D401" s="113">
        <v>4.2</v>
      </c>
      <c r="E401" s="113">
        <v>4.1500000000000004</v>
      </c>
      <c r="F401" s="113">
        <v>4.2</v>
      </c>
      <c r="G401" s="113">
        <v>4.2</v>
      </c>
      <c r="H401" s="113">
        <v>4</v>
      </c>
      <c r="I401" s="113">
        <v>101181</v>
      </c>
      <c r="J401" s="113">
        <v>424910.2</v>
      </c>
      <c r="K401" s="115">
        <v>43531</v>
      </c>
      <c r="L401" s="113">
        <v>156</v>
      </c>
      <c r="M401" s="113" t="s">
        <v>2661</v>
      </c>
      <c r="N401" s="351"/>
    </row>
    <row r="402" spans="1:14">
      <c r="A402" s="113" t="s">
        <v>2155</v>
      </c>
      <c r="B402" s="113" t="s">
        <v>383</v>
      </c>
      <c r="C402" s="113">
        <v>89.95</v>
      </c>
      <c r="D402" s="113">
        <v>97.9</v>
      </c>
      <c r="E402" s="113">
        <v>86.3</v>
      </c>
      <c r="F402" s="113">
        <v>95.75</v>
      </c>
      <c r="G402" s="113">
        <v>95</v>
      </c>
      <c r="H402" s="113">
        <v>87.95</v>
      </c>
      <c r="I402" s="113">
        <v>78566</v>
      </c>
      <c r="J402" s="113">
        <v>7348014.8499999996</v>
      </c>
      <c r="K402" s="115">
        <v>43531</v>
      </c>
      <c r="L402" s="113">
        <v>1253</v>
      </c>
      <c r="M402" s="113" t="s">
        <v>2156</v>
      </c>
      <c r="N402" s="351"/>
    </row>
    <row r="403" spans="1:14">
      <c r="A403" s="113" t="s">
        <v>718</v>
      </c>
      <c r="B403" s="113" t="s">
        <v>383</v>
      </c>
      <c r="C403" s="113">
        <v>127.6</v>
      </c>
      <c r="D403" s="113">
        <v>127.6</v>
      </c>
      <c r="E403" s="113">
        <v>122.1</v>
      </c>
      <c r="F403" s="113">
        <v>123.7</v>
      </c>
      <c r="G403" s="113">
        <v>123.85</v>
      </c>
      <c r="H403" s="113">
        <v>128.35</v>
      </c>
      <c r="I403" s="113">
        <v>8286</v>
      </c>
      <c r="J403" s="113">
        <v>1037327.35</v>
      </c>
      <c r="K403" s="115">
        <v>43531</v>
      </c>
      <c r="L403" s="113">
        <v>308</v>
      </c>
      <c r="M403" s="113" t="s">
        <v>719</v>
      </c>
      <c r="N403" s="351"/>
    </row>
    <row r="404" spans="1:14">
      <c r="A404" s="113" t="s">
        <v>1912</v>
      </c>
      <c r="B404" s="113" t="s">
        <v>383</v>
      </c>
      <c r="C404" s="113">
        <v>1159.8499999999999</v>
      </c>
      <c r="D404" s="113">
        <v>1209</v>
      </c>
      <c r="E404" s="113">
        <v>1151.1500000000001</v>
      </c>
      <c r="F404" s="113">
        <v>1180.2</v>
      </c>
      <c r="G404" s="113">
        <v>1178.0999999999999</v>
      </c>
      <c r="H404" s="113">
        <v>1146.5</v>
      </c>
      <c r="I404" s="113">
        <v>3400696</v>
      </c>
      <c r="J404" s="113">
        <v>4018879594.6500001</v>
      </c>
      <c r="K404" s="115">
        <v>43531</v>
      </c>
      <c r="L404" s="113">
        <v>80609</v>
      </c>
      <c r="M404" s="113" t="s">
        <v>1913</v>
      </c>
      <c r="N404" s="351"/>
    </row>
    <row r="405" spans="1:14">
      <c r="A405" s="113" t="s">
        <v>3209</v>
      </c>
      <c r="B405" s="113" t="s">
        <v>383</v>
      </c>
      <c r="C405" s="113">
        <v>9.1</v>
      </c>
      <c r="D405" s="113">
        <v>9.15</v>
      </c>
      <c r="E405" s="113">
        <v>8.85</v>
      </c>
      <c r="F405" s="113">
        <v>8.9</v>
      </c>
      <c r="G405" s="113">
        <v>8.9499999999999993</v>
      </c>
      <c r="H405" s="113">
        <v>9</v>
      </c>
      <c r="I405" s="113">
        <v>95029</v>
      </c>
      <c r="J405" s="113">
        <v>850498.15</v>
      </c>
      <c r="K405" s="115">
        <v>43531</v>
      </c>
      <c r="L405" s="113">
        <v>188</v>
      </c>
      <c r="M405" s="113" t="s">
        <v>3210</v>
      </c>
      <c r="N405" s="351"/>
    </row>
    <row r="406" spans="1:14">
      <c r="A406" s="113" t="s">
        <v>66</v>
      </c>
      <c r="B406" s="113" t="s">
        <v>383</v>
      </c>
      <c r="C406" s="113">
        <v>114.3</v>
      </c>
      <c r="D406" s="113">
        <v>114.65</v>
      </c>
      <c r="E406" s="113">
        <v>111.7</v>
      </c>
      <c r="F406" s="113">
        <v>112.45</v>
      </c>
      <c r="G406" s="113">
        <v>112.4</v>
      </c>
      <c r="H406" s="113">
        <v>114.3</v>
      </c>
      <c r="I406" s="113">
        <v>1978154</v>
      </c>
      <c r="J406" s="113">
        <v>222895552.80000001</v>
      </c>
      <c r="K406" s="115">
        <v>43531</v>
      </c>
      <c r="L406" s="113">
        <v>10703</v>
      </c>
      <c r="M406" s="113" t="s">
        <v>720</v>
      </c>
      <c r="N406" s="351"/>
    </row>
    <row r="407" spans="1:14">
      <c r="A407" s="113" t="s">
        <v>721</v>
      </c>
      <c r="B407" s="113" t="s">
        <v>383</v>
      </c>
      <c r="C407" s="113">
        <v>539.95000000000005</v>
      </c>
      <c r="D407" s="113">
        <v>548</v>
      </c>
      <c r="E407" s="113">
        <v>528.35</v>
      </c>
      <c r="F407" s="113">
        <v>533.79999999999995</v>
      </c>
      <c r="G407" s="113">
        <v>534.9</v>
      </c>
      <c r="H407" s="113">
        <v>533.54999999999995</v>
      </c>
      <c r="I407" s="113">
        <v>15817</v>
      </c>
      <c r="J407" s="113">
        <v>8458299.75</v>
      </c>
      <c r="K407" s="115">
        <v>43531</v>
      </c>
      <c r="L407" s="113">
        <v>696</v>
      </c>
      <c r="M407" s="113" t="s">
        <v>722</v>
      </c>
      <c r="N407" s="351"/>
    </row>
    <row r="408" spans="1:14">
      <c r="A408" s="113" t="s">
        <v>2787</v>
      </c>
      <c r="B408" s="113" t="s">
        <v>383</v>
      </c>
      <c r="C408" s="113">
        <v>41.85</v>
      </c>
      <c r="D408" s="113">
        <v>42.3</v>
      </c>
      <c r="E408" s="113">
        <v>41</v>
      </c>
      <c r="F408" s="113">
        <v>41.4</v>
      </c>
      <c r="G408" s="113">
        <v>41.75</v>
      </c>
      <c r="H408" s="113">
        <v>41</v>
      </c>
      <c r="I408" s="113">
        <v>14986</v>
      </c>
      <c r="J408" s="113">
        <v>622246.05000000005</v>
      </c>
      <c r="K408" s="115">
        <v>43531</v>
      </c>
      <c r="L408" s="113">
        <v>302</v>
      </c>
      <c r="M408" s="113" t="s">
        <v>2788</v>
      </c>
      <c r="N408" s="351"/>
    </row>
    <row r="409" spans="1:14">
      <c r="A409" s="113" t="s">
        <v>3423</v>
      </c>
      <c r="B409" s="113" t="s">
        <v>383</v>
      </c>
      <c r="C409" s="113">
        <v>285</v>
      </c>
      <c r="D409" s="113">
        <v>297.97000000000003</v>
      </c>
      <c r="E409" s="113">
        <v>272.56</v>
      </c>
      <c r="F409" s="113">
        <v>272.56</v>
      </c>
      <c r="G409" s="113">
        <v>272.56</v>
      </c>
      <c r="H409" s="113">
        <v>282.5</v>
      </c>
      <c r="I409" s="113">
        <v>116</v>
      </c>
      <c r="J409" s="113">
        <v>34285.54</v>
      </c>
      <c r="K409" s="115">
        <v>43531</v>
      </c>
      <c r="L409" s="113">
        <v>14</v>
      </c>
      <c r="M409" s="113" t="s">
        <v>3424</v>
      </c>
      <c r="N409" s="351"/>
    </row>
    <row r="410" spans="1:14">
      <c r="A410" s="113" t="s">
        <v>723</v>
      </c>
      <c r="B410" s="113" t="s">
        <v>383</v>
      </c>
      <c r="C410" s="113">
        <v>128</v>
      </c>
      <c r="D410" s="113">
        <v>130.19999999999999</v>
      </c>
      <c r="E410" s="113">
        <v>125.4</v>
      </c>
      <c r="F410" s="113">
        <v>127.25</v>
      </c>
      <c r="G410" s="113">
        <v>127.15</v>
      </c>
      <c r="H410" s="113">
        <v>128.15</v>
      </c>
      <c r="I410" s="113">
        <v>2470129</v>
      </c>
      <c r="J410" s="113">
        <v>315585614.85000002</v>
      </c>
      <c r="K410" s="115">
        <v>43531</v>
      </c>
      <c r="L410" s="113">
        <v>16132</v>
      </c>
      <c r="M410" s="113" t="s">
        <v>724</v>
      </c>
      <c r="N410" s="351"/>
    </row>
    <row r="411" spans="1:14">
      <c r="A411" s="113" t="s">
        <v>2093</v>
      </c>
      <c r="B411" s="113" t="s">
        <v>383</v>
      </c>
      <c r="C411" s="113">
        <v>612.25</v>
      </c>
      <c r="D411" s="113">
        <v>627.79999999999995</v>
      </c>
      <c r="E411" s="113">
        <v>596.35</v>
      </c>
      <c r="F411" s="113">
        <v>616.85</v>
      </c>
      <c r="G411" s="113">
        <v>619</v>
      </c>
      <c r="H411" s="113">
        <v>615.15</v>
      </c>
      <c r="I411" s="113">
        <v>22412</v>
      </c>
      <c r="J411" s="113">
        <v>13689026.699999999</v>
      </c>
      <c r="K411" s="115">
        <v>43531</v>
      </c>
      <c r="L411" s="113">
        <v>1413</v>
      </c>
      <c r="M411" s="113" t="s">
        <v>2094</v>
      </c>
      <c r="N411" s="351"/>
    </row>
    <row r="412" spans="1:14">
      <c r="A412" s="113" t="s">
        <v>725</v>
      </c>
      <c r="B412" s="113" t="s">
        <v>383</v>
      </c>
      <c r="C412" s="113">
        <v>86.3</v>
      </c>
      <c r="D412" s="113">
        <v>89</v>
      </c>
      <c r="E412" s="113">
        <v>84.75</v>
      </c>
      <c r="F412" s="113">
        <v>86.5</v>
      </c>
      <c r="G412" s="113">
        <v>85.95</v>
      </c>
      <c r="H412" s="113">
        <v>85.4</v>
      </c>
      <c r="I412" s="113">
        <v>1067086</v>
      </c>
      <c r="J412" s="113">
        <v>93096474.950000003</v>
      </c>
      <c r="K412" s="115">
        <v>43531</v>
      </c>
      <c r="L412" s="113">
        <v>7009</v>
      </c>
      <c r="M412" s="113" t="s">
        <v>726</v>
      </c>
      <c r="N412" s="351"/>
    </row>
    <row r="413" spans="1:14">
      <c r="A413" s="113" t="s">
        <v>727</v>
      </c>
      <c r="B413" s="113" t="s">
        <v>383</v>
      </c>
      <c r="C413" s="113">
        <v>885.4</v>
      </c>
      <c r="D413" s="113">
        <v>900.95</v>
      </c>
      <c r="E413" s="113">
        <v>856.5</v>
      </c>
      <c r="F413" s="113">
        <v>870</v>
      </c>
      <c r="G413" s="113">
        <v>861.1</v>
      </c>
      <c r="H413" s="113">
        <v>885.15</v>
      </c>
      <c r="I413" s="113">
        <v>1382</v>
      </c>
      <c r="J413" s="113">
        <v>1216913.3</v>
      </c>
      <c r="K413" s="115">
        <v>43531</v>
      </c>
      <c r="L413" s="113">
        <v>199</v>
      </c>
      <c r="M413" s="113" t="s">
        <v>728</v>
      </c>
      <c r="N413" s="351"/>
    </row>
    <row r="414" spans="1:14">
      <c r="A414" s="113" t="s">
        <v>729</v>
      </c>
      <c r="B414" s="113" t="s">
        <v>383</v>
      </c>
      <c r="C414" s="113">
        <v>739</v>
      </c>
      <c r="D414" s="113">
        <v>745</v>
      </c>
      <c r="E414" s="113">
        <v>726.35</v>
      </c>
      <c r="F414" s="113">
        <v>735.3</v>
      </c>
      <c r="G414" s="113">
        <v>737.2</v>
      </c>
      <c r="H414" s="113">
        <v>737.8</v>
      </c>
      <c r="I414" s="113">
        <v>1738751</v>
      </c>
      <c r="J414" s="113">
        <v>1282269363.0999999</v>
      </c>
      <c r="K414" s="115">
        <v>43531</v>
      </c>
      <c r="L414" s="113">
        <v>35361</v>
      </c>
      <c r="M414" s="113" t="s">
        <v>730</v>
      </c>
      <c r="N414" s="351"/>
    </row>
    <row r="415" spans="1:14">
      <c r="A415" s="113" t="s">
        <v>731</v>
      </c>
      <c r="B415" s="113" t="s">
        <v>383</v>
      </c>
      <c r="C415" s="113">
        <v>11.7</v>
      </c>
      <c r="D415" s="113">
        <v>11.7</v>
      </c>
      <c r="E415" s="113">
        <v>10.65</v>
      </c>
      <c r="F415" s="113">
        <v>11.25</v>
      </c>
      <c r="G415" s="113">
        <v>11.25</v>
      </c>
      <c r="H415" s="113">
        <v>11.05</v>
      </c>
      <c r="I415" s="113">
        <v>16215</v>
      </c>
      <c r="J415" s="113">
        <v>180771.9</v>
      </c>
      <c r="K415" s="115">
        <v>43531</v>
      </c>
      <c r="L415" s="113">
        <v>113</v>
      </c>
      <c r="M415" s="113" t="s">
        <v>732</v>
      </c>
      <c r="N415" s="351"/>
    </row>
    <row r="416" spans="1:14">
      <c r="A416" s="113" t="s">
        <v>3211</v>
      </c>
      <c r="B416" s="113" t="s">
        <v>383</v>
      </c>
      <c r="C416" s="113">
        <v>14.4</v>
      </c>
      <c r="D416" s="113">
        <v>14.9</v>
      </c>
      <c r="E416" s="113">
        <v>13.75</v>
      </c>
      <c r="F416" s="113">
        <v>14.9</v>
      </c>
      <c r="G416" s="113">
        <v>14.9</v>
      </c>
      <c r="H416" s="113">
        <v>14.2</v>
      </c>
      <c r="I416" s="113">
        <v>46352</v>
      </c>
      <c r="J416" s="113">
        <v>685118.9</v>
      </c>
      <c r="K416" s="115">
        <v>43531</v>
      </c>
      <c r="L416" s="113">
        <v>114</v>
      </c>
      <c r="M416" s="113" t="s">
        <v>3212</v>
      </c>
      <c r="N416" s="351"/>
    </row>
    <row r="417" spans="1:14">
      <c r="A417" s="113" t="s">
        <v>733</v>
      </c>
      <c r="B417" s="113" t="s">
        <v>383</v>
      </c>
      <c r="C417" s="113">
        <v>113.55</v>
      </c>
      <c r="D417" s="113">
        <v>114.5</v>
      </c>
      <c r="E417" s="113">
        <v>113.25</v>
      </c>
      <c r="F417" s="113">
        <v>113.3</v>
      </c>
      <c r="G417" s="113">
        <v>113.25</v>
      </c>
      <c r="H417" s="113">
        <v>113.55</v>
      </c>
      <c r="I417" s="113">
        <v>30468</v>
      </c>
      <c r="J417" s="113">
        <v>3471716.95</v>
      </c>
      <c r="K417" s="115">
        <v>43531</v>
      </c>
      <c r="L417" s="113">
        <v>389</v>
      </c>
      <c r="M417" s="113" t="s">
        <v>734</v>
      </c>
      <c r="N417" s="351"/>
    </row>
    <row r="418" spans="1:14">
      <c r="A418" s="113" t="s">
        <v>2007</v>
      </c>
      <c r="B418" s="113" t="s">
        <v>383</v>
      </c>
      <c r="C418" s="113">
        <v>35.799999999999997</v>
      </c>
      <c r="D418" s="113">
        <v>38.299999999999997</v>
      </c>
      <c r="E418" s="113">
        <v>35.299999999999997</v>
      </c>
      <c r="F418" s="113">
        <v>36.950000000000003</v>
      </c>
      <c r="G418" s="113">
        <v>36.700000000000003</v>
      </c>
      <c r="H418" s="113">
        <v>35.85</v>
      </c>
      <c r="I418" s="113">
        <v>105691</v>
      </c>
      <c r="J418" s="113">
        <v>3844318.15</v>
      </c>
      <c r="K418" s="115">
        <v>43531</v>
      </c>
      <c r="L418" s="113">
        <v>765</v>
      </c>
      <c r="M418" s="113" t="s">
        <v>2008</v>
      </c>
      <c r="N418" s="351"/>
    </row>
    <row r="419" spans="1:14">
      <c r="A419" s="113" t="s">
        <v>3429</v>
      </c>
      <c r="B419" s="113" t="s">
        <v>3180</v>
      </c>
      <c r="C419" s="113">
        <v>1.3</v>
      </c>
      <c r="D419" s="113">
        <v>1.3</v>
      </c>
      <c r="E419" s="113">
        <v>1.3</v>
      </c>
      <c r="F419" s="113">
        <v>1.3</v>
      </c>
      <c r="G419" s="113">
        <v>1.3</v>
      </c>
      <c r="H419" s="113">
        <v>1.25</v>
      </c>
      <c r="I419" s="113">
        <v>1100</v>
      </c>
      <c r="J419" s="113">
        <v>1430</v>
      </c>
      <c r="K419" s="115">
        <v>43531</v>
      </c>
      <c r="L419" s="113">
        <v>2</v>
      </c>
      <c r="M419" s="113" t="s">
        <v>3430</v>
      </c>
      <c r="N419" s="351"/>
    </row>
    <row r="420" spans="1:14">
      <c r="A420" s="113" t="s">
        <v>3511</v>
      </c>
      <c r="B420" s="113" t="s">
        <v>3180</v>
      </c>
      <c r="C420" s="113">
        <v>0.75</v>
      </c>
      <c r="D420" s="113">
        <v>0.75</v>
      </c>
      <c r="E420" s="113">
        <v>0.65</v>
      </c>
      <c r="F420" s="113">
        <v>0.65</v>
      </c>
      <c r="G420" s="113">
        <v>0.65</v>
      </c>
      <c r="H420" s="113">
        <v>0.7</v>
      </c>
      <c r="I420" s="113">
        <v>3005</v>
      </c>
      <c r="J420" s="113">
        <v>2129.25</v>
      </c>
      <c r="K420" s="115">
        <v>43531</v>
      </c>
      <c r="L420" s="113">
        <v>7</v>
      </c>
      <c r="M420" s="113" t="s">
        <v>3512</v>
      </c>
      <c r="N420" s="351"/>
    </row>
    <row r="421" spans="1:14">
      <c r="A421" s="113" t="s">
        <v>735</v>
      </c>
      <c r="B421" s="113" t="s">
        <v>383</v>
      </c>
      <c r="C421" s="113">
        <v>214.25</v>
      </c>
      <c r="D421" s="113">
        <v>218.7</v>
      </c>
      <c r="E421" s="113">
        <v>208.25</v>
      </c>
      <c r="F421" s="113">
        <v>211.7</v>
      </c>
      <c r="G421" s="113">
        <v>211.6</v>
      </c>
      <c r="H421" s="113">
        <v>212.9</v>
      </c>
      <c r="I421" s="113">
        <v>1331881</v>
      </c>
      <c r="J421" s="113">
        <v>284470856.69999999</v>
      </c>
      <c r="K421" s="115">
        <v>43531</v>
      </c>
      <c r="L421" s="113">
        <v>13238</v>
      </c>
      <c r="M421" s="113" t="s">
        <v>2911</v>
      </c>
      <c r="N421" s="351"/>
    </row>
    <row r="422" spans="1:14">
      <c r="A422" s="113" t="s">
        <v>736</v>
      </c>
      <c r="B422" s="113" t="s">
        <v>383</v>
      </c>
      <c r="C422" s="113">
        <v>475.6</v>
      </c>
      <c r="D422" s="113">
        <v>485</v>
      </c>
      <c r="E422" s="113">
        <v>464.1</v>
      </c>
      <c r="F422" s="113">
        <v>466.85</v>
      </c>
      <c r="G422" s="113">
        <v>466.1</v>
      </c>
      <c r="H422" s="113">
        <v>479.35</v>
      </c>
      <c r="I422" s="113">
        <v>37778</v>
      </c>
      <c r="J422" s="113">
        <v>17766551.899999999</v>
      </c>
      <c r="K422" s="115">
        <v>43531</v>
      </c>
      <c r="L422" s="113">
        <v>2633</v>
      </c>
      <c r="M422" s="113" t="s">
        <v>2847</v>
      </c>
      <c r="N422" s="351"/>
    </row>
    <row r="423" spans="1:14">
      <c r="A423" s="113" t="s">
        <v>2912</v>
      </c>
      <c r="B423" s="113" t="s">
        <v>383</v>
      </c>
      <c r="C423" s="113">
        <v>1.75</v>
      </c>
      <c r="D423" s="113">
        <v>1.8</v>
      </c>
      <c r="E423" s="113">
        <v>1.7</v>
      </c>
      <c r="F423" s="113">
        <v>1.8</v>
      </c>
      <c r="G423" s="113">
        <v>1.8</v>
      </c>
      <c r="H423" s="113">
        <v>1.75</v>
      </c>
      <c r="I423" s="113">
        <v>181661</v>
      </c>
      <c r="J423" s="113">
        <v>311722.09999999998</v>
      </c>
      <c r="K423" s="115">
        <v>43531</v>
      </c>
      <c r="L423" s="113">
        <v>121</v>
      </c>
      <c r="M423" s="113" t="s">
        <v>2913</v>
      </c>
      <c r="N423" s="351"/>
    </row>
    <row r="424" spans="1:14">
      <c r="A424" s="113" t="s">
        <v>737</v>
      </c>
      <c r="B424" s="113" t="s">
        <v>383</v>
      </c>
      <c r="C424" s="113">
        <v>3678.7</v>
      </c>
      <c r="D424" s="113">
        <v>3745</v>
      </c>
      <c r="E424" s="113">
        <v>3653.7</v>
      </c>
      <c r="F424" s="113">
        <v>3690.75</v>
      </c>
      <c r="G424" s="113">
        <v>3694.95</v>
      </c>
      <c r="H424" s="113">
        <v>3678.7</v>
      </c>
      <c r="I424" s="113">
        <v>13702</v>
      </c>
      <c r="J424" s="113">
        <v>50871027.850000001</v>
      </c>
      <c r="K424" s="115">
        <v>43531</v>
      </c>
      <c r="L424" s="113">
        <v>692</v>
      </c>
      <c r="M424" s="113" t="s">
        <v>738</v>
      </c>
      <c r="N424" s="351"/>
    </row>
    <row r="425" spans="1:14">
      <c r="A425" s="113" t="s">
        <v>739</v>
      </c>
      <c r="B425" s="113" t="s">
        <v>383</v>
      </c>
      <c r="C425" s="113">
        <v>1196.45</v>
      </c>
      <c r="D425" s="113">
        <v>1220.9000000000001</v>
      </c>
      <c r="E425" s="113">
        <v>1192.25</v>
      </c>
      <c r="F425" s="113">
        <v>1209.4000000000001</v>
      </c>
      <c r="G425" s="113">
        <v>1208.95</v>
      </c>
      <c r="H425" s="113">
        <v>1196.45</v>
      </c>
      <c r="I425" s="113">
        <v>15501</v>
      </c>
      <c r="J425" s="113">
        <v>18720738.449999999</v>
      </c>
      <c r="K425" s="115">
        <v>43531</v>
      </c>
      <c r="L425" s="113">
        <v>1029</v>
      </c>
      <c r="M425" s="113" t="s">
        <v>740</v>
      </c>
      <c r="N425" s="351"/>
    </row>
    <row r="426" spans="1:14">
      <c r="A426" s="113" t="s">
        <v>67</v>
      </c>
      <c r="B426" s="113" t="s">
        <v>383</v>
      </c>
      <c r="C426" s="113">
        <v>225</v>
      </c>
      <c r="D426" s="113">
        <v>227.5</v>
      </c>
      <c r="E426" s="113">
        <v>223.1</v>
      </c>
      <c r="F426" s="113">
        <v>223.75</v>
      </c>
      <c r="G426" s="113">
        <v>223.6</v>
      </c>
      <c r="H426" s="113">
        <v>225.2</v>
      </c>
      <c r="I426" s="113">
        <v>1705689</v>
      </c>
      <c r="J426" s="113">
        <v>384699026.94999999</v>
      </c>
      <c r="K426" s="115">
        <v>43531</v>
      </c>
      <c r="L426" s="113">
        <v>18217</v>
      </c>
      <c r="M426" s="113" t="s">
        <v>2789</v>
      </c>
      <c r="N426" s="351"/>
    </row>
    <row r="427" spans="1:14">
      <c r="A427" s="113" t="s">
        <v>2914</v>
      </c>
      <c r="B427" s="113" t="s">
        <v>383</v>
      </c>
      <c r="C427" s="113">
        <v>37.700000000000003</v>
      </c>
      <c r="D427" s="113">
        <v>38.200000000000003</v>
      </c>
      <c r="E427" s="113">
        <v>36.299999999999997</v>
      </c>
      <c r="F427" s="113">
        <v>36.450000000000003</v>
      </c>
      <c r="G427" s="113">
        <v>36.299999999999997</v>
      </c>
      <c r="H427" s="113">
        <v>36.799999999999997</v>
      </c>
      <c r="I427" s="113">
        <v>67553</v>
      </c>
      <c r="J427" s="113">
        <v>2499617.4500000002</v>
      </c>
      <c r="K427" s="115">
        <v>43531</v>
      </c>
      <c r="L427" s="113">
        <v>556</v>
      </c>
      <c r="M427" s="113" t="s">
        <v>2915</v>
      </c>
      <c r="N427" s="351"/>
    </row>
    <row r="428" spans="1:14">
      <c r="A428" s="113" t="s">
        <v>2916</v>
      </c>
      <c r="B428" s="113" t="s">
        <v>383</v>
      </c>
      <c r="C428" s="113">
        <v>439.95</v>
      </c>
      <c r="D428" s="113">
        <v>440</v>
      </c>
      <c r="E428" s="113">
        <v>425.2</v>
      </c>
      <c r="F428" s="113">
        <v>426.9</v>
      </c>
      <c r="G428" s="113">
        <v>426.1</v>
      </c>
      <c r="H428" s="113">
        <v>438.85</v>
      </c>
      <c r="I428" s="113">
        <v>2328</v>
      </c>
      <c r="J428" s="113">
        <v>1004245.15</v>
      </c>
      <c r="K428" s="115">
        <v>43531</v>
      </c>
      <c r="L428" s="113">
        <v>240</v>
      </c>
      <c r="M428" s="113" t="s">
        <v>2917</v>
      </c>
      <c r="N428" s="351"/>
    </row>
    <row r="429" spans="1:14">
      <c r="A429" s="113" t="s">
        <v>2918</v>
      </c>
      <c r="B429" s="113" t="s">
        <v>383</v>
      </c>
      <c r="C429" s="113">
        <v>39.5</v>
      </c>
      <c r="D429" s="113">
        <v>39.6</v>
      </c>
      <c r="E429" s="113">
        <v>38.799999999999997</v>
      </c>
      <c r="F429" s="113">
        <v>38.950000000000003</v>
      </c>
      <c r="G429" s="113">
        <v>39</v>
      </c>
      <c r="H429" s="113">
        <v>39.6</v>
      </c>
      <c r="I429" s="113">
        <v>108824</v>
      </c>
      <c r="J429" s="113">
        <v>4259983.7</v>
      </c>
      <c r="K429" s="115">
        <v>43531</v>
      </c>
      <c r="L429" s="113">
        <v>830</v>
      </c>
      <c r="M429" s="113" t="s">
        <v>2919</v>
      </c>
      <c r="N429" s="351"/>
    </row>
    <row r="430" spans="1:14">
      <c r="A430" s="113" t="s">
        <v>1914</v>
      </c>
      <c r="B430" s="113" t="s">
        <v>383</v>
      </c>
      <c r="C430" s="113">
        <v>49.7</v>
      </c>
      <c r="D430" s="113">
        <v>50.45</v>
      </c>
      <c r="E430" s="113">
        <v>48.6</v>
      </c>
      <c r="F430" s="113">
        <v>50.1</v>
      </c>
      <c r="G430" s="113">
        <v>50.25</v>
      </c>
      <c r="H430" s="113">
        <v>49.55</v>
      </c>
      <c r="I430" s="113">
        <v>3573806</v>
      </c>
      <c r="J430" s="113">
        <v>178097809.40000001</v>
      </c>
      <c r="K430" s="115">
        <v>43531</v>
      </c>
      <c r="L430" s="113">
        <v>8015</v>
      </c>
      <c r="M430" s="113" t="s">
        <v>2920</v>
      </c>
      <c r="N430" s="351"/>
    </row>
    <row r="431" spans="1:14">
      <c r="A431" s="113" t="s">
        <v>2921</v>
      </c>
      <c r="B431" s="113" t="s">
        <v>3180</v>
      </c>
      <c r="C431" s="113">
        <v>0.2</v>
      </c>
      <c r="D431" s="113">
        <v>0.25</v>
      </c>
      <c r="E431" s="113">
        <v>0.2</v>
      </c>
      <c r="F431" s="113">
        <v>0.25</v>
      </c>
      <c r="G431" s="113">
        <v>0.25</v>
      </c>
      <c r="H431" s="113">
        <v>0.2</v>
      </c>
      <c r="I431" s="113">
        <v>276491</v>
      </c>
      <c r="J431" s="113">
        <v>61619.65</v>
      </c>
      <c r="K431" s="115">
        <v>43531</v>
      </c>
      <c r="L431" s="113">
        <v>66</v>
      </c>
      <c r="M431" s="113" t="s">
        <v>2922</v>
      </c>
      <c r="N431" s="351"/>
    </row>
    <row r="432" spans="1:14">
      <c r="A432" s="113" t="s">
        <v>2923</v>
      </c>
      <c r="B432" s="113" t="s">
        <v>383</v>
      </c>
      <c r="C432" s="113">
        <v>176.85</v>
      </c>
      <c r="D432" s="113">
        <v>176.85</v>
      </c>
      <c r="E432" s="113">
        <v>173</v>
      </c>
      <c r="F432" s="113">
        <v>175.4</v>
      </c>
      <c r="G432" s="113">
        <v>174</v>
      </c>
      <c r="H432" s="113">
        <v>175.1</v>
      </c>
      <c r="I432" s="113">
        <v>14003</v>
      </c>
      <c r="J432" s="113">
        <v>2452523.9</v>
      </c>
      <c r="K432" s="115">
        <v>43531</v>
      </c>
      <c r="L432" s="113">
        <v>426</v>
      </c>
      <c r="M432" s="113" t="s">
        <v>2924</v>
      </c>
      <c r="N432" s="351"/>
    </row>
    <row r="433" spans="1:14">
      <c r="A433" s="113" t="s">
        <v>68</v>
      </c>
      <c r="B433" s="113" t="s">
        <v>383</v>
      </c>
      <c r="C433" s="113">
        <v>87.5</v>
      </c>
      <c r="D433" s="113">
        <v>89.15</v>
      </c>
      <c r="E433" s="113">
        <v>86.55</v>
      </c>
      <c r="F433" s="113">
        <v>87.95</v>
      </c>
      <c r="G433" s="113">
        <v>88</v>
      </c>
      <c r="H433" s="113">
        <v>87.25</v>
      </c>
      <c r="I433" s="113">
        <v>9610511</v>
      </c>
      <c r="J433" s="113">
        <v>845234675.29999995</v>
      </c>
      <c r="K433" s="115">
        <v>43531</v>
      </c>
      <c r="L433" s="113">
        <v>38962</v>
      </c>
      <c r="M433" s="113" t="s">
        <v>2925</v>
      </c>
      <c r="N433" s="351"/>
    </row>
    <row r="434" spans="1:14">
      <c r="A434" s="113" t="s">
        <v>2926</v>
      </c>
      <c r="B434" s="113" t="s">
        <v>383</v>
      </c>
      <c r="C434" s="113">
        <v>36.700000000000003</v>
      </c>
      <c r="D434" s="113">
        <v>37.299999999999997</v>
      </c>
      <c r="E434" s="113">
        <v>36.15</v>
      </c>
      <c r="F434" s="113">
        <v>36.75</v>
      </c>
      <c r="G434" s="113">
        <v>36.5</v>
      </c>
      <c r="H434" s="113">
        <v>36.700000000000003</v>
      </c>
      <c r="I434" s="113">
        <v>380254</v>
      </c>
      <c r="J434" s="113">
        <v>14021152.4</v>
      </c>
      <c r="K434" s="115">
        <v>43531</v>
      </c>
      <c r="L434" s="113">
        <v>1350</v>
      </c>
      <c r="M434" s="113" t="s">
        <v>2927</v>
      </c>
      <c r="N434" s="351"/>
    </row>
    <row r="435" spans="1:14">
      <c r="A435" s="113" t="s">
        <v>742</v>
      </c>
      <c r="B435" s="113" t="s">
        <v>383</v>
      </c>
      <c r="C435" s="113">
        <v>35.049999999999997</v>
      </c>
      <c r="D435" s="113">
        <v>35.65</v>
      </c>
      <c r="E435" s="113">
        <v>34.299999999999997</v>
      </c>
      <c r="F435" s="113">
        <v>35.049999999999997</v>
      </c>
      <c r="G435" s="113">
        <v>35.049999999999997</v>
      </c>
      <c r="H435" s="113">
        <v>35.450000000000003</v>
      </c>
      <c r="I435" s="113">
        <v>3742</v>
      </c>
      <c r="J435" s="113">
        <v>130868.9</v>
      </c>
      <c r="K435" s="115">
        <v>43531</v>
      </c>
      <c r="L435" s="113">
        <v>58</v>
      </c>
      <c r="M435" s="113" t="s">
        <v>743</v>
      </c>
      <c r="N435" s="351"/>
    </row>
    <row r="436" spans="1:14">
      <c r="A436" s="113" t="s">
        <v>744</v>
      </c>
      <c r="B436" s="113" t="s">
        <v>383</v>
      </c>
      <c r="C436" s="113">
        <v>472.65</v>
      </c>
      <c r="D436" s="113">
        <v>518.79999999999995</v>
      </c>
      <c r="E436" s="113">
        <v>471.35</v>
      </c>
      <c r="F436" s="113">
        <v>492.9</v>
      </c>
      <c r="G436" s="113">
        <v>498</v>
      </c>
      <c r="H436" s="113">
        <v>469.65</v>
      </c>
      <c r="I436" s="113">
        <v>55781</v>
      </c>
      <c r="J436" s="113">
        <v>27757939.699999999</v>
      </c>
      <c r="K436" s="115">
        <v>43531</v>
      </c>
      <c r="L436" s="113">
        <v>3991</v>
      </c>
      <c r="M436" s="113" t="s">
        <v>2790</v>
      </c>
      <c r="N436" s="351"/>
    </row>
    <row r="437" spans="1:14">
      <c r="A437" s="113" t="s">
        <v>2928</v>
      </c>
      <c r="B437" s="113" t="s">
        <v>383</v>
      </c>
      <c r="C437" s="113">
        <v>46.2</v>
      </c>
      <c r="D437" s="113">
        <v>47.2</v>
      </c>
      <c r="E437" s="113">
        <v>45.75</v>
      </c>
      <c r="F437" s="113">
        <v>46.05</v>
      </c>
      <c r="G437" s="113">
        <v>46.15</v>
      </c>
      <c r="H437" s="113">
        <v>46.25</v>
      </c>
      <c r="I437" s="113">
        <v>190623</v>
      </c>
      <c r="J437" s="113">
        <v>8840338.9499999993</v>
      </c>
      <c r="K437" s="115">
        <v>43531</v>
      </c>
      <c r="L437" s="113">
        <v>960</v>
      </c>
      <c r="M437" s="113" t="s">
        <v>2929</v>
      </c>
      <c r="N437" s="351"/>
    </row>
    <row r="438" spans="1:14">
      <c r="A438" s="113" t="s">
        <v>746</v>
      </c>
      <c r="B438" s="113" t="s">
        <v>383</v>
      </c>
      <c r="C438" s="113">
        <v>430.65</v>
      </c>
      <c r="D438" s="113">
        <v>434</v>
      </c>
      <c r="E438" s="113">
        <v>422.95</v>
      </c>
      <c r="F438" s="113">
        <v>432.95</v>
      </c>
      <c r="G438" s="113">
        <v>434</v>
      </c>
      <c r="H438" s="113">
        <v>430.35</v>
      </c>
      <c r="I438" s="113">
        <v>145939</v>
      </c>
      <c r="J438" s="113">
        <v>63090087.450000003</v>
      </c>
      <c r="K438" s="115">
        <v>43531</v>
      </c>
      <c r="L438" s="113">
        <v>2248</v>
      </c>
      <c r="M438" s="113" t="s">
        <v>2930</v>
      </c>
      <c r="N438" s="351"/>
    </row>
    <row r="439" spans="1:14">
      <c r="A439" s="113" t="s">
        <v>2931</v>
      </c>
      <c r="B439" s="113" t="s">
        <v>383</v>
      </c>
      <c r="C439" s="113">
        <v>1168</v>
      </c>
      <c r="D439" s="113">
        <v>1207</v>
      </c>
      <c r="E439" s="113">
        <v>1167.1500000000001</v>
      </c>
      <c r="F439" s="113">
        <v>1201.4000000000001</v>
      </c>
      <c r="G439" s="113">
        <v>1204.45</v>
      </c>
      <c r="H439" s="113">
        <v>1180.05</v>
      </c>
      <c r="I439" s="113">
        <v>5285</v>
      </c>
      <c r="J439" s="113">
        <v>6329902.0499999998</v>
      </c>
      <c r="K439" s="115">
        <v>43531</v>
      </c>
      <c r="L439" s="113">
        <v>919</v>
      </c>
      <c r="M439" s="113" t="s">
        <v>2932</v>
      </c>
      <c r="N439" s="351"/>
    </row>
    <row r="440" spans="1:14">
      <c r="A440" s="113" t="s">
        <v>747</v>
      </c>
      <c r="B440" s="113" t="s">
        <v>383</v>
      </c>
      <c r="C440" s="113">
        <v>539.9</v>
      </c>
      <c r="D440" s="113">
        <v>541</v>
      </c>
      <c r="E440" s="113">
        <v>525.65</v>
      </c>
      <c r="F440" s="113">
        <v>532.70000000000005</v>
      </c>
      <c r="G440" s="113">
        <v>535</v>
      </c>
      <c r="H440" s="113">
        <v>537.20000000000005</v>
      </c>
      <c r="I440" s="113">
        <v>13928</v>
      </c>
      <c r="J440" s="113">
        <v>7422770.2000000002</v>
      </c>
      <c r="K440" s="115">
        <v>43531</v>
      </c>
      <c r="L440" s="113">
        <v>1114</v>
      </c>
      <c r="M440" s="113" t="s">
        <v>2933</v>
      </c>
      <c r="N440" s="351"/>
    </row>
    <row r="441" spans="1:14">
      <c r="A441" s="113" t="s">
        <v>3213</v>
      </c>
      <c r="B441" s="113" t="s">
        <v>383</v>
      </c>
      <c r="C441" s="113">
        <v>49.5</v>
      </c>
      <c r="D441" s="113">
        <v>49.5</v>
      </c>
      <c r="E441" s="113">
        <v>46</v>
      </c>
      <c r="F441" s="113">
        <v>46.95</v>
      </c>
      <c r="G441" s="113">
        <v>47</v>
      </c>
      <c r="H441" s="113">
        <v>47.5</v>
      </c>
      <c r="I441" s="113">
        <v>2156</v>
      </c>
      <c r="J441" s="113">
        <v>101221.6</v>
      </c>
      <c r="K441" s="115">
        <v>43531</v>
      </c>
      <c r="L441" s="113">
        <v>124</v>
      </c>
      <c r="M441" s="113" t="s">
        <v>3214</v>
      </c>
      <c r="N441" s="351"/>
    </row>
    <row r="442" spans="1:14">
      <c r="A442" s="113" t="s">
        <v>748</v>
      </c>
      <c r="B442" s="113" t="s">
        <v>383</v>
      </c>
      <c r="C442" s="113">
        <v>425</v>
      </c>
      <c r="D442" s="113">
        <v>433.75</v>
      </c>
      <c r="E442" s="113">
        <v>425</v>
      </c>
      <c r="F442" s="113">
        <v>429.8</v>
      </c>
      <c r="G442" s="113">
        <v>429</v>
      </c>
      <c r="H442" s="113">
        <v>427.5</v>
      </c>
      <c r="I442" s="113">
        <v>35946</v>
      </c>
      <c r="J442" s="113">
        <v>15459640.6</v>
      </c>
      <c r="K442" s="115">
        <v>43531</v>
      </c>
      <c r="L442" s="113">
        <v>571</v>
      </c>
      <c r="M442" s="113" t="s">
        <v>2791</v>
      </c>
      <c r="N442" s="351"/>
    </row>
    <row r="443" spans="1:14">
      <c r="A443" s="113" t="s">
        <v>2934</v>
      </c>
      <c r="B443" s="113" t="s">
        <v>383</v>
      </c>
      <c r="C443" s="113">
        <v>492.15</v>
      </c>
      <c r="D443" s="113">
        <v>504.8</v>
      </c>
      <c r="E443" s="113">
        <v>489.95</v>
      </c>
      <c r="F443" s="113">
        <v>503.4</v>
      </c>
      <c r="G443" s="113">
        <v>503</v>
      </c>
      <c r="H443" s="113">
        <v>488.55</v>
      </c>
      <c r="I443" s="113">
        <v>7693</v>
      </c>
      <c r="J443" s="113">
        <v>3798152.7</v>
      </c>
      <c r="K443" s="115">
        <v>43531</v>
      </c>
      <c r="L443" s="113">
        <v>252</v>
      </c>
      <c r="M443" s="113" t="s">
        <v>2935</v>
      </c>
      <c r="N443" s="351"/>
    </row>
    <row r="444" spans="1:14">
      <c r="A444" s="113" t="s">
        <v>749</v>
      </c>
      <c r="B444" s="113" t="s">
        <v>383</v>
      </c>
      <c r="C444" s="113">
        <v>48.95</v>
      </c>
      <c r="D444" s="113">
        <v>48.95</v>
      </c>
      <c r="E444" s="113">
        <v>47</v>
      </c>
      <c r="F444" s="113">
        <v>48</v>
      </c>
      <c r="G444" s="113">
        <v>48</v>
      </c>
      <c r="H444" s="113">
        <v>47.6</v>
      </c>
      <c r="I444" s="113">
        <v>161435</v>
      </c>
      <c r="J444" s="113">
        <v>7733525.8499999996</v>
      </c>
      <c r="K444" s="115">
        <v>43531</v>
      </c>
      <c r="L444" s="113">
        <v>593</v>
      </c>
      <c r="M444" s="113" t="s">
        <v>750</v>
      </c>
      <c r="N444" s="351"/>
    </row>
    <row r="445" spans="1:14">
      <c r="A445" s="113" t="s">
        <v>751</v>
      </c>
      <c r="B445" s="113" t="s">
        <v>383</v>
      </c>
      <c r="C445" s="113">
        <v>133.9</v>
      </c>
      <c r="D445" s="113">
        <v>135.80000000000001</v>
      </c>
      <c r="E445" s="113">
        <v>133.65</v>
      </c>
      <c r="F445" s="113">
        <v>135.1</v>
      </c>
      <c r="G445" s="113">
        <v>135.1</v>
      </c>
      <c r="H445" s="113">
        <v>134</v>
      </c>
      <c r="I445" s="113">
        <v>636165</v>
      </c>
      <c r="J445" s="113">
        <v>85875094.950000003</v>
      </c>
      <c r="K445" s="115">
        <v>43531</v>
      </c>
      <c r="L445" s="113">
        <v>12330</v>
      </c>
      <c r="M445" s="113" t="s">
        <v>752</v>
      </c>
      <c r="N445" s="351"/>
    </row>
    <row r="446" spans="1:14">
      <c r="A446" s="113" t="s">
        <v>753</v>
      </c>
      <c r="B446" s="113" t="s">
        <v>383</v>
      </c>
      <c r="C446" s="113">
        <v>1422.55</v>
      </c>
      <c r="D446" s="113">
        <v>1424.4</v>
      </c>
      <c r="E446" s="113">
        <v>1396.1</v>
      </c>
      <c r="F446" s="113">
        <v>1404.9</v>
      </c>
      <c r="G446" s="113">
        <v>1400</v>
      </c>
      <c r="H446" s="113">
        <v>1409.1</v>
      </c>
      <c r="I446" s="113">
        <v>585</v>
      </c>
      <c r="J446" s="113">
        <v>824782.25</v>
      </c>
      <c r="K446" s="115">
        <v>43531</v>
      </c>
      <c r="L446" s="113">
        <v>170</v>
      </c>
      <c r="M446" s="113" t="s">
        <v>754</v>
      </c>
      <c r="N446" s="351"/>
    </row>
    <row r="447" spans="1:14">
      <c r="A447" s="113" t="s">
        <v>2317</v>
      </c>
      <c r="B447" s="113" t="s">
        <v>383</v>
      </c>
      <c r="C447" s="113">
        <v>442</v>
      </c>
      <c r="D447" s="113">
        <v>459</v>
      </c>
      <c r="E447" s="113">
        <v>442</v>
      </c>
      <c r="F447" s="113">
        <v>449.75</v>
      </c>
      <c r="G447" s="113">
        <v>449.85</v>
      </c>
      <c r="H447" s="113">
        <v>441.45</v>
      </c>
      <c r="I447" s="113">
        <v>1140939</v>
      </c>
      <c r="J447" s="113">
        <v>516841863.44999999</v>
      </c>
      <c r="K447" s="115">
        <v>43531</v>
      </c>
      <c r="L447" s="113">
        <v>19596</v>
      </c>
      <c r="M447" s="113" t="s">
        <v>2318</v>
      </c>
      <c r="N447" s="351"/>
    </row>
    <row r="448" spans="1:14">
      <c r="A448" s="113" t="s">
        <v>2321</v>
      </c>
      <c r="B448" s="113" t="s">
        <v>383</v>
      </c>
      <c r="C448" s="113">
        <v>617</v>
      </c>
      <c r="D448" s="113">
        <v>629</v>
      </c>
      <c r="E448" s="113">
        <v>617</v>
      </c>
      <c r="F448" s="113">
        <v>622.35</v>
      </c>
      <c r="G448" s="113">
        <v>623.5</v>
      </c>
      <c r="H448" s="113">
        <v>622.85</v>
      </c>
      <c r="I448" s="113">
        <v>1005</v>
      </c>
      <c r="J448" s="113">
        <v>625141.55000000005</v>
      </c>
      <c r="K448" s="115">
        <v>43531</v>
      </c>
      <c r="L448" s="113">
        <v>187</v>
      </c>
      <c r="M448" s="113" t="s">
        <v>2322</v>
      </c>
      <c r="N448" s="351"/>
    </row>
    <row r="449" spans="1:14">
      <c r="A449" s="113" t="s">
        <v>755</v>
      </c>
      <c r="B449" s="113" t="s">
        <v>383</v>
      </c>
      <c r="C449" s="113">
        <v>47.45</v>
      </c>
      <c r="D449" s="113">
        <v>48.5</v>
      </c>
      <c r="E449" s="113">
        <v>46.3</v>
      </c>
      <c r="F449" s="113">
        <v>47.15</v>
      </c>
      <c r="G449" s="113">
        <v>47.15</v>
      </c>
      <c r="H449" s="113">
        <v>47.05</v>
      </c>
      <c r="I449" s="113">
        <v>2265368</v>
      </c>
      <c r="J449" s="113">
        <v>107675241.09999999</v>
      </c>
      <c r="K449" s="115">
        <v>43531</v>
      </c>
      <c r="L449" s="113">
        <v>9662</v>
      </c>
      <c r="M449" s="113" t="s">
        <v>756</v>
      </c>
      <c r="N449" s="351"/>
    </row>
    <row r="450" spans="1:14">
      <c r="A450" s="113" t="s">
        <v>757</v>
      </c>
      <c r="B450" s="113" t="s">
        <v>383</v>
      </c>
      <c r="C450" s="113">
        <v>154.5</v>
      </c>
      <c r="D450" s="113">
        <v>154.6</v>
      </c>
      <c r="E450" s="113">
        <v>151.4</v>
      </c>
      <c r="F450" s="113">
        <v>154.30000000000001</v>
      </c>
      <c r="G450" s="113">
        <v>154.5</v>
      </c>
      <c r="H450" s="113">
        <v>154.19999999999999</v>
      </c>
      <c r="I450" s="113">
        <v>51067</v>
      </c>
      <c r="J450" s="113">
        <v>7860814.9500000002</v>
      </c>
      <c r="K450" s="115">
        <v>43531</v>
      </c>
      <c r="L450" s="113">
        <v>2421</v>
      </c>
      <c r="M450" s="113" t="s">
        <v>758</v>
      </c>
      <c r="N450" s="351"/>
    </row>
    <row r="451" spans="1:14">
      <c r="A451" s="113" t="s">
        <v>759</v>
      </c>
      <c r="B451" s="113" t="s">
        <v>383</v>
      </c>
      <c r="C451" s="113">
        <v>224</v>
      </c>
      <c r="D451" s="113">
        <v>229.05</v>
      </c>
      <c r="E451" s="113">
        <v>220</v>
      </c>
      <c r="F451" s="113">
        <v>221.35</v>
      </c>
      <c r="G451" s="113">
        <v>221</v>
      </c>
      <c r="H451" s="113">
        <v>227.55</v>
      </c>
      <c r="I451" s="113">
        <v>37897</v>
      </c>
      <c r="J451" s="113">
        <v>8484997.0500000007</v>
      </c>
      <c r="K451" s="115">
        <v>43531</v>
      </c>
      <c r="L451" s="113">
        <v>841</v>
      </c>
      <c r="M451" s="113" t="s">
        <v>760</v>
      </c>
      <c r="N451" s="351"/>
    </row>
    <row r="452" spans="1:14">
      <c r="A452" s="113" t="s">
        <v>69</v>
      </c>
      <c r="B452" s="113" t="s">
        <v>383</v>
      </c>
      <c r="C452" s="113">
        <v>344.55</v>
      </c>
      <c r="D452" s="113">
        <v>350.35</v>
      </c>
      <c r="E452" s="113">
        <v>343.05</v>
      </c>
      <c r="F452" s="113">
        <v>344.15</v>
      </c>
      <c r="G452" s="113">
        <v>345</v>
      </c>
      <c r="H452" s="113">
        <v>345.35</v>
      </c>
      <c r="I452" s="113">
        <v>2724235</v>
      </c>
      <c r="J452" s="113">
        <v>942770986.25</v>
      </c>
      <c r="K452" s="115">
        <v>43531</v>
      </c>
      <c r="L452" s="113">
        <v>60418</v>
      </c>
      <c r="M452" s="113" t="s">
        <v>761</v>
      </c>
      <c r="N452" s="351"/>
    </row>
    <row r="453" spans="1:14">
      <c r="A453" s="113" t="s">
        <v>2580</v>
      </c>
      <c r="B453" s="113" t="s">
        <v>383</v>
      </c>
      <c r="C453" s="113">
        <v>5.65</v>
      </c>
      <c r="D453" s="113">
        <v>5.65</v>
      </c>
      <c r="E453" s="113">
        <v>5.4</v>
      </c>
      <c r="F453" s="113">
        <v>5.6</v>
      </c>
      <c r="G453" s="113">
        <v>5.65</v>
      </c>
      <c r="H453" s="113">
        <v>5.4</v>
      </c>
      <c r="I453" s="113">
        <v>137995</v>
      </c>
      <c r="J453" s="113">
        <v>771075.9</v>
      </c>
      <c r="K453" s="115">
        <v>43531</v>
      </c>
      <c r="L453" s="113">
        <v>99</v>
      </c>
      <c r="M453" s="113" t="s">
        <v>2581</v>
      </c>
      <c r="N453" s="351"/>
    </row>
    <row r="454" spans="1:14">
      <c r="A454" s="113" t="s">
        <v>2513</v>
      </c>
      <c r="B454" s="113" t="s">
        <v>383</v>
      </c>
      <c r="C454" s="113">
        <v>1074.95</v>
      </c>
      <c r="D454" s="113">
        <v>1095.9000000000001</v>
      </c>
      <c r="E454" s="113">
        <v>1043.8</v>
      </c>
      <c r="F454" s="113">
        <v>1085.5999999999999</v>
      </c>
      <c r="G454" s="113">
        <v>1085</v>
      </c>
      <c r="H454" s="113">
        <v>1074.8</v>
      </c>
      <c r="I454" s="113">
        <v>3560</v>
      </c>
      <c r="J454" s="113">
        <v>3840207.55</v>
      </c>
      <c r="K454" s="115">
        <v>43531</v>
      </c>
      <c r="L454" s="113">
        <v>460</v>
      </c>
      <c r="M454" s="113" t="s">
        <v>2514</v>
      </c>
      <c r="N454" s="351"/>
    </row>
    <row r="455" spans="1:14">
      <c r="A455" s="113" t="s">
        <v>2582</v>
      </c>
      <c r="B455" s="113" t="s">
        <v>383</v>
      </c>
      <c r="C455" s="113">
        <v>48.35</v>
      </c>
      <c r="D455" s="113">
        <v>49.45</v>
      </c>
      <c r="E455" s="113">
        <v>48.3</v>
      </c>
      <c r="F455" s="113">
        <v>48.95</v>
      </c>
      <c r="G455" s="113">
        <v>49.35</v>
      </c>
      <c r="H455" s="113">
        <v>47.95</v>
      </c>
      <c r="I455" s="113">
        <v>19828</v>
      </c>
      <c r="J455" s="113">
        <v>971368.15</v>
      </c>
      <c r="K455" s="115">
        <v>43531</v>
      </c>
      <c r="L455" s="113">
        <v>115</v>
      </c>
      <c r="M455" s="113" t="s">
        <v>2583</v>
      </c>
      <c r="N455" s="351"/>
    </row>
    <row r="456" spans="1:14">
      <c r="A456" s="113" t="s">
        <v>2331</v>
      </c>
      <c r="B456" s="113" t="s">
        <v>383</v>
      </c>
      <c r="C456" s="113">
        <v>32.549999999999997</v>
      </c>
      <c r="D456" s="113">
        <v>33.700000000000003</v>
      </c>
      <c r="E456" s="113">
        <v>32.15</v>
      </c>
      <c r="F456" s="113">
        <v>32.5</v>
      </c>
      <c r="G456" s="113">
        <v>32.5</v>
      </c>
      <c r="H456" s="113">
        <v>32.15</v>
      </c>
      <c r="I456" s="113">
        <v>7397</v>
      </c>
      <c r="J456" s="113">
        <v>241897</v>
      </c>
      <c r="K456" s="115">
        <v>43531</v>
      </c>
      <c r="L456" s="113">
        <v>75</v>
      </c>
      <c r="M456" s="113" t="s">
        <v>2768</v>
      </c>
      <c r="N456" s="351"/>
    </row>
    <row r="457" spans="1:14">
      <c r="A457" s="113" t="s">
        <v>3215</v>
      </c>
      <c r="B457" s="113" t="s">
        <v>383</v>
      </c>
      <c r="C457" s="113">
        <v>0.75</v>
      </c>
      <c r="D457" s="113">
        <v>0.75</v>
      </c>
      <c r="E457" s="113">
        <v>0.7</v>
      </c>
      <c r="F457" s="113">
        <v>0.75</v>
      </c>
      <c r="G457" s="113">
        <v>0.7</v>
      </c>
      <c r="H457" s="113">
        <v>0.75</v>
      </c>
      <c r="I457" s="113">
        <v>3908059</v>
      </c>
      <c r="J457" s="113">
        <v>2834289.4</v>
      </c>
      <c r="K457" s="115">
        <v>43531</v>
      </c>
      <c r="L457" s="113">
        <v>339</v>
      </c>
      <c r="M457" s="113" t="s">
        <v>3216</v>
      </c>
      <c r="N457" s="351"/>
    </row>
    <row r="458" spans="1:14">
      <c r="A458" s="113" t="s">
        <v>762</v>
      </c>
      <c r="B458" s="113" t="s">
        <v>383</v>
      </c>
      <c r="C458" s="113">
        <v>364.55</v>
      </c>
      <c r="D458" s="113">
        <v>370</v>
      </c>
      <c r="E458" s="113">
        <v>355.45</v>
      </c>
      <c r="F458" s="113">
        <v>366.3</v>
      </c>
      <c r="G458" s="113">
        <v>369</v>
      </c>
      <c r="H458" s="113">
        <v>364.55</v>
      </c>
      <c r="I458" s="113">
        <v>4473</v>
      </c>
      <c r="J458" s="113">
        <v>1646436.4</v>
      </c>
      <c r="K458" s="115">
        <v>43531</v>
      </c>
      <c r="L458" s="113">
        <v>180</v>
      </c>
      <c r="M458" s="113" t="s">
        <v>763</v>
      </c>
      <c r="N458" s="351"/>
    </row>
    <row r="459" spans="1:14">
      <c r="A459" s="113" t="s">
        <v>764</v>
      </c>
      <c r="B459" s="113" t="s">
        <v>383</v>
      </c>
      <c r="C459" s="113">
        <v>250</v>
      </c>
      <c r="D459" s="113">
        <v>250</v>
      </c>
      <c r="E459" s="113">
        <v>242.5</v>
      </c>
      <c r="F459" s="113">
        <v>245.9</v>
      </c>
      <c r="G459" s="113">
        <v>245.5</v>
      </c>
      <c r="H459" s="113">
        <v>247.25</v>
      </c>
      <c r="I459" s="113">
        <v>3869</v>
      </c>
      <c r="J459" s="113">
        <v>952337.5</v>
      </c>
      <c r="K459" s="115">
        <v>43531</v>
      </c>
      <c r="L459" s="113">
        <v>122</v>
      </c>
      <c r="M459" s="113" t="s">
        <v>2792</v>
      </c>
      <c r="N459" s="351"/>
    </row>
    <row r="460" spans="1:14">
      <c r="A460" s="113" t="s">
        <v>2936</v>
      </c>
      <c r="B460" s="113" t="s">
        <v>383</v>
      </c>
      <c r="C460" s="113">
        <v>64</v>
      </c>
      <c r="D460" s="113">
        <v>71</v>
      </c>
      <c r="E460" s="113">
        <v>64</v>
      </c>
      <c r="F460" s="113">
        <v>68.599999999999994</v>
      </c>
      <c r="G460" s="113">
        <v>68.55</v>
      </c>
      <c r="H460" s="113">
        <v>65.25</v>
      </c>
      <c r="I460" s="113">
        <v>108000</v>
      </c>
      <c r="J460" s="113">
        <v>7338071.5499999998</v>
      </c>
      <c r="K460" s="115">
        <v>43531</v>
      </c>
      <c r="L460" s="113">
        <v>1281</v>
      </c>
      <c r="M460" s="113" t="s">
        <v>2937</v>
      </c>
      <c r="N460" s="351"/>
    </row>
    <row r="461" spans="1:14">
      <c r="A461" s="113" t="s">
        <v>3347</v>
      </c>
      <c r="B461" s="113" t="s">
        <v>383</v>
      </c>
      <c r="C461" s="113">
        <v>49.45</v>
      </c>
      <c r="D461" s="113">
        <v>49.5</v>
      </c>
      <c r="E461" s="113">
        <v>47.75</v>
      </c>
      <c r="F461" s="113">
        <v>49.25</v>
      </c>
      <c r="G461" s="113">
        <v>49.25</v>
      </c>
      <c r="H461" s="113">
        <v>47.25</v>
      </c>
      <c r="I461" s="113">
        <v>3943</v>
      </c>
      <c r="J461" s="113">
        <v>193563.5</v>
      </c>
      <c r="K461" s="115">
        <v>43531</v>
      </c>
      <c r="L461" s="113">
        <v>22</v>
      </c>
      <c r="M461" s="113" t="s">
        <v>3348</v>
      </c>
      <c r="N461" s="351"/>
    </row>
    <row r="462" spans="1:14">
      <c r="A462" s="113" t="s">
        <v>765</v>
      </c>
      <c r="B462" s="113" t="s">
        <v>383</v>
      </c>
      <c r="C462" s="113">
        <v>20.95</v>
      </c>
      <c r="D462" s="113">
        <v>23.95</v>
      </c>
      <c r="E462" s="113">
        <v>20.5</v>
      </c>
      <c r="F462" s="113">
        <v>22.8</v>
      </c>
      <c r="G462" s="113">
        <v>22.5</v>
      </c>
      <c r="H462" s="113">
        <v>20.65</v>
      </c>
      <c r="I462" s="113">
        <v>371606</v>
      </c>
      <c r="J462" s="113">
        <v>8375704.5</v>
      </c>
      <c r="K462" s="115">
        <v>43531</v>
      </c>
      <c r="L462" s="113">
        <v>1185</v>
      </c>
      <c r="M462" s="113" t="s">
        <v>766</v>
      </c>
      <c r="N462" s="351"/>
    </row>
    <row r="463" spans="1:14">
      <c r="A463" s="113" t="s">
        <v>2769</v>
      </c>
      <c r="B463" s="113" t="s">
        <v>383</v>
      </c>
      <c r="C463" s="113">
        <v>1106</v>
      </c>
      <c r="D463" s="113">
        <v>1120.2</v>
      </c>
      <c r="E463" s="113">
        <v>1082.95</v>
      </c>
      <c r="F463" s="113">
        <v>1105.95</v>
      </c>
      <c r="G463" s="113">
        <v>1114</v>
      </c>
      <c r="H463" s="113">
        <v>1103.5999999999999</v>
      </c>
      <c r="I463" s="113">
        <v>10112</v>
      </c>
      <c r="J463" s="113">
        <v>11143715.85</v>
      </c>
      <c r="K463" s="115">
        <v>43531</v>
      </c>
      <c r="L463" s="113">
        <v>299</v>
      </c>
      <c r="M463" s="113" t="s">
        <v>767</v>
      </c>
      <c r="N463" s="351"/>
    </row>
    <row r="464" spans="1:14">
      <c r="A464" s="113" t="s">
        <v>768</v>
      </c>
      <c r="B464" s="113" t="s">
        <v>383</v>
      </c>
      <c r="C464" s="113">
        <v>80.95</v>
      </c>
      <c r="D464" s="113">
        <v>85.45</v>
      </c>
      <c r="E464" s="113">
        <v>79.2</v>
      </c>
      <c r="F464" s="113">
        <v>83.95</v>
      </c>
      <c r="G464" s="113">
        <v>82.9</v>
      </c>
      <c r="H464" s="113">
        <v>80.349999999999994</v>
      </c>
      <c r="I464" s="113">
        <v>1806878</v>
      </c>
      <c r="J464" s="113">
        <v>149399292.84999999</v>
      </c>
      <c r="K464" s="115">
        <v>43531</v>
      </c>
      <c r="L464" s="113">
        <v>10939</v>
      </c>
      <c r="M464" s="113" t="s">
        <v>769</v>
      </c>
      <c r="N464" s="351"/>
    </row>
    <row r="465" spans="1:14">
      <c r="A465" s="113" t="s">
        <v>2730</v>
      </c>
      <c r="B465" s="113" t="s">
        <v>383</v>
      </c>
      <c r="C465" s="113">
        <v>1</v>
      </c>
      <c r="D465" s="113">
        <v>1</v>
      </c>
      <c r="E465" s="113">
        <v>0.9</v>
      </c>
      <c r="F465" s="113">
        <v>0.9</v>
      </c>
      <c r="G465" s="113">
        <v>0.9</v>
      </c>
      <c r="H465" s="113">
        <v>0.95</v>
      </c>
      <c r="I465" s="113">
        <v>165301</v>
      </c>
      <c r="J465" s="113">
        <v>154081.79999999999</v>
      </c>
      <c r="K465" s="115">
        <v>43531</v>
      </c>
      <c r="L465" s="113">
        <v>84</v>
      </c>
      <c r="M465" s="113" t="s">
        <v>2731</v>
      </c>
      <c r="N465" s="351"/>
    </row>
    <row r="466" spans="1:14">
      <c r="A466" s="113" t="s">
        <v>2515</v>
      </c>
      <c r="B466" s="113" t="s">
        <v>383</v>
      </c>
      <c r="C466" s="113">
        <v>171</v>
      </c>
      <c r="D466" s="113">
        <v>171.25</v>
      </c>
      <c r="E466" s="113">
        <v>166.7</v>
      </c>
      <c r="F466" s="113">
        <v>168.7</v>
      </c>
      <c r="G466" s="113">
        <v>167.2</v>
      </c>
      <c r="H466" s="113">
        <v>172.55</v>
      </c>
      <c r="I466" s="113">
        <v>12009</v>
      </c>
      <c r="J466" s="113">
        <v>2028928.7</v>
      </c>
      <c r="K466" s="115">
        <v>43531</v>
      </c>
      <c r="L466" s="113">
        <v>642</v>
      </c>
      <c r="M466" s="113" t="s">
        <v>2516</v>
      </c>
      <c r="N466" s="351"/>
    </row>
    <row r="467" spans="1:14">
      <c r="A467" s="113" t="s">
        <v>377</v>
      </c>
      <c r="B467" s="113" t="s">
        <v>383</v>
      </c>
      <c r="C467" s="113">
        <v>126</v>
      </c>
      <c r="D467" s="113">
        <v>126.4</v>
      </c>
      <c r="E467" s="113">
        <v>122.8</v>
      </c>
      <c r="F467" s="113">
        <v>123.85</v>
      </c>
      <c r="G467" s="113">
        <v>124.4</v>
      </c>
      <c r="H467" s="113">
        <v>125.3</v>
      </c>
      <c r="I467" s="113">
        <v>57806</v>
      </c>
      <c r="J467" s="113">
        <v>7182058.75</v>
      </c>
      <c r="K467" s="115">
        <v>43531</v>
      </c>
      <c r="L467" s="113">
        <v>1682</v>
      </c>
      <c r="M467" s="113" t="s">
        <v>2793</v>
      </c>
      <c r="N467" s="351"/>
    </row>
    <row r="468" spans="1:14">
      <c r="A468" s="113" t="s">
        <v>2938</v>
      </c>
      <c r="B468" s="113" t="s">
        <v>383</v>
      </c>
      <c r="C468" s="113">
        <v>124.05</v>
      </c>
      <c r="D468" s="113">
        <v>131.6</v>
      </c>
      <c r="E468" s="113">
        <v>123.35</v>
      </c>
      <c r="F468" s="113">
        <v>128.15</v>
      </c>
      <c r="G468" s="113">
        <v>128.4</v>
      </c>
      <c r="H468" s="113">
        <v>124.05</v>
      </c>
      <c r="I468" s="113">
        <v>12831</v>
      </c>
      <c r="J468" s="113">
        <v>1653260.65</v>
      </c>
      <c r="K468" s="115">
        <v>43531</v>
      </c>
      <c r="L468" s="113">
        <v>475</v>
      </c>
      <c r="M468" s="113" t="s">
        <v>2939</v>
      </c>
      <c r="N468" s="351"/>
    </row>
    <row r="469" spans="1:14">
      <c r="A469" s="113" t="s">
        <v>2940</v>
      </c>
      <c r="B469" s="113" t="s">
        <v>383</v>
      </c>
      <c r="C469" s="113">
        <v>120.05</v>
      </c>
      <c r="D469" s="113">
        <v>123</v>
      </c>
      <c r="E469" s="113">
        <v>118.2</v>
      </c>
      <c r="F469" s="113">
        <v>119.2</v>
      </c>
      <c r="G469" s="113">
        <v>118.6</v>
      </c>
      <c r="H469" s="113">
        <v>120.7</v>
      </c>
      <c r="I469" s="113">
        <v>20882</v>
      </c>
      <c r="J469" s="113">
        <v>2524799</v>
      </c>
      <c r="K469" s="115">
        <v>43531</v>
      </c>
      <c r="L469" s="113">
        <v>462</v>
      </c>
      <c r="M469" s="113" t="s">
        <v>2941</v>
      </c>
      <c r="N469" s="351"/>
    </row>
    <row r="470" spans="1:14">
      <c r="A470" s="113" t="s">
        <v>2942</v>
      </c>
      <c r="B470" s="113" t="s">
        <v>383</v>
      </c>
      <c r="C470" s="113">
        <v>7.5</v>
      </c>
      <c r="D470" s="113">
        <v>7.65</v>
      </c>
      <c r="E470" s="113">
        <v>7.3</v>
      </c>
      <c r="F470" s="113">
        <v>7.35</v>
      </c>
      <c r="G470" s="113">
        <v>7.35</v>
      </c>
      <c r="H470" s="113">
        <v>7.45</v>
      </c>
      <c r="I470" s="113">
        <v>86262</v>
      </c>
      <c r="J470" s="113">
        <v>640426.6</v>
      </c>
      <c r="K470" s="115">
        <v>43531</v>
      </c>
      <c r="L470" s="113">
        <v>290</v>
      </c>
      <c r="M470" s="113" t="s">
        <v>2943</v>
      </c>
      <c r="N470" s="351"/>
    </row>
    <row r="471" spans="1:14">
      <c r="A471" s="113" t="s">
        <v>770</v>
      </c>
      <c r="B471" s="113" t="s">
        <v>383</v>
      </c>
      <c r="C471" s="113">
        <v>33.200000000000003</v>
      </c>
      <c r="D471" s="113">
        <v>34.799999999999997</v>
      </c>
      <c r="E471" s="113">
        <v>33</v>
      </c>
      <c r="F471" s="113">
        <v>33.5</v>
      </c>
      <c r="G471" s="113">
        <v>33.5</v>
      </c>
      <c r="H471" s="113">
        <v>32.9</v>
      </c>
      <c r="I471" s="113">
        <v>1183764</v>
      </c>
      <c r="J471" s="113">
        <v>40108563.149999999</v>
      </c>
      <c r="K471" s="115">
        <v>43531</v>
      </c>
      <c r="L471" s="113">
        <v>2048</v>
      </c>
      <c r="M471" s="113" t="s">
        <v>771</v>
      </c>
      <c r="N471" s="351"/>
    </row>
    <row r="472" spans="1:14">
      <c r="A472" s="113" t="s">
        <v>2003</v>
      </c>
      <c r="B472" s="113" t="s">
        <v>383</v>
      </c>
      <c r="C472" s="113">
        <v>38.4</v>
      </c>
      <c r="D472" s="113">
        <v>39</v>
      </c>
      <c r="E472" s="113">
        <v>38.15</v>
      </c>
      <c r="F472" s="113">
        <v>38.700000000000003</v>
      </c>
      <c r="G472" s="113">
        <v>38.6</v>
      </c>
      <c r="H472" s="113">
        <v>38.1</v>
      </c>
      <c r="I472" s="113">
        <v>168605</v>
      </c>
      <c r="J472" s="113">
        <v>6528399.9000000004</v>
      </c>
      <c r="K472" s="115">
        <v>43531</v>
      </c>
      <c r="L472" s="113">
        <v>815</v>
      </c>
      <c r="M472" s="113" t="s">
        <v>772</v>
      </c>
      <c r="N472" s="351"/>
    </row>
    <row r="473" spans="1:14">
      <c r="A473" s="113" t="s">
        <v>1889</v>
      </c>
      <c r="B473" s="113" t="s">
        <v>383</v>
      </c>
      <c r="C473" s="113">
        <v>812</v>
      </c>
      <c r="D473" s="113">
        <v>833</v>
      </c>
      <c r="E473" s="113">
        <v>812</v>
      </c>
      <c r="F473" s="113">
        <v>828.55</v>
      </c>
      <c r="G473" s="113">
        <v>832.9</v>
      </c>
      <c r="H473" s="113">
        <v>815.4</v>
      </c>
      <c r="I473" s="113">
        <v>6326</v>
      </c>
      <c r="J473" s="113">
        <v>5213947.95</v>
      </c>
      <c r="K473" s="115">
        <v>43531</v>
      </c>
      <c r="L473" s="113">
        <v>454</v>
      </c>
      <c r="M473" s="113" t="s">
        <v>416</v>
      </c>
      <c r="N473" s="351"/>
    </row>
    <row r="474" spans="1:14">
      <c r="A474" s="113" t="s">
        <v>196</v>
      </c>
      <c r="B474" s="113" t="s">
        <v>383</v>
      </c>
      <c r="C474" s="113">
        <v>287.05</v>
      </c>
      <c r="D474" s="113">
        <v>291</v>
      </c>
      <c r="E474" s="113">
        <v>285</v>
      </c>
      <c r="F474" s="113">
        <v>286</v>
      </c>
      <c r="G474" s="113">
        <v>285.25</v>
      </c>
      <c r="H474" s="113">
        <v>286.35000000000002</v>
      </c>
      <c r="I474" s="113">
        <v>29399</v>
      </c>
      <c r="J474" s="113">
        <v>8454634.5999999996</v>
      </c>
      <c r="K474" s="115">
        <v>43531</v>
      </c>
      <c r="L474" s="113">
        <v>1618</v>
      </c>
      <c r="M474" s="113" t="s">
        <v>773</v>
      </c>
      <c r="N474" s="351"/>
    </row>
    <row r="475" spans="1:14">
      <c r="A475" s="113" t="s">
        <v>1890</v>
      </c>
      <c r="B475" s="113" t="s">
        <v>383</v>
      </c>
      <c r="C475" s="113">
        <v>299</v>
      </c>
      <c r="D475" s="113">
        <v>299</v>
      </c>
      <c r="E475" s="113">
        <v>292.25</v>
      </c>
      <c r="F475" s="113">
        <v>295.25</v>
      </c>
      <c r="G475" s="113">
        <v>294</v>
      </c>
      <c r="H475" s="113">
        <v>295.60000000000002</v>
      </c>
      <c r="I475" s="113">
        <v>30433</v>
      </c>
      <c r="J475" s="113">
        <v>8972050.0999999996</v>
      </c>
      <c r="K475" s="115">
        <v>43531</v>
      </c>
      <c r="L475" s="113">
        <v>995</v>
      </c>
      <c r="M475" s="113" t="s">
        <v>431</v>
      </c>
      <c r="N475" s="351"/>
    </row>
    <row r="476" spans="1:14">
      <c r="A476" s="113" t="s">
        <v>774</v>
      </c>
      <c r="B476" s="113" t="s">
        <v>383</v>
      </c>
      <c r="C476" s="113">
        <v>237.05</v>
      </c>
      <c r="D476" s="113">
        <v>243.7</v>
      </c>
      <c r="E476" s="113">
        <v>234.05</v>
      </c>
      <c r="F476" s="113">
        <v>242.05</v>
      </c>
      <c r="G476" s="113">
        <v>242</v>
      </c>
      <c r="H476" s="113">
        <v>236.35</v>
      </c>
      <c r="I476" s="113">
        <v>172238</v>
      </c>
      <c r="J476" s="113">
        <v>41172993.100000001</v>
      </c>
      <c r="K476" s="115">
        <v>43531</v>
      </c>
      <c r="L476" s="113">
        <v>4719</v>
      </c>
      <c r="M476" s="113" t="s">
        <v>775</v>
      </c>
      <c r="N476" s="351"/>
    </row>
    <row r="477" spans="1:14">
      <c r="A477" s="113" t="s">
        <v>776</v>
      </c>
      <c r="B477" s="113" t="s">
        <v>383</v>
      </c>
      <c r="C477" s="113">
        <v>253.75</v>
      </c>
      <c r="D477" s="113">
        <v>254.3</v>
      </c>
      <c r="E477" s="113">
        <v>248.15</v>
      </c>
      <c r="F477" s="113">
        <v>249.65</v>
      </c>
      <c r="G477" s="113">
        <v>250</v>
      </c>
      <c r="H477" s="113">
        <v>252.6</v>
      </c>
      <c r="I477" s="113">
        <v>47327</v>
      </c>
      <c r="J477" s="113">
        <v>11833719.1</v>
      </c>
      <c r="K477" s="115">
        <v>43531</v>
      </c>
      <c r="L477" s="113">
        <v>1532</v>
      </c>
      <c r="M477" s="113" t="s">
        <v>777</v>
      </c>
      <c r="N477" s="351"/>
    </row>
    <row r="478" spans="1:14">
      <c r="A478" s="113" t="s">
        <v>2243</v>
      </c>
      <c r="B478" s="113" t="s">
        <v>383</v>
      </c>
      <c r="C478" s="113">
        <v>250.4</v>
      </c>
      <c r="D478" s="113">
        <v>254.3</v>
      </c>
      <c r="E478" s="113">
        <v>246</v>
      </c>
      <c r="F478" s="113">
        <v>248.15</v>
      </c>
      <c r="G478" s="113">
        <v>247.1</v>
      </c>
      <c r="H478" s="113">
        <v>250.45</v>
      </c>
      <c r="I478" s="113">
        <v>63837</v>
      </c>
      <c r="J478" s="113">
        <v>15961258.4</v>
      </c>
      <c r="K478" s="115">
        <v>43531</v>
      </c>
      <c r="L478" s="113">
        <v>4103</v>
      </c>
      <c r="M478" s="113" t="s">
        <v>2244</v>
      </c>
      <c r="N478" s="351"/>
    </row>
    <row r="479" spans="1:14">
      <c r="A479" s="113" t="s">
        <v>2406</v>
      </c>
      <c r="B479" s="113" t="s">
        <v>383</v>
      </c>
      <c r="C479" s="113">
        <v>51.5</v>
      </c>
      <c r="D479" s="113">
        <v>52.4</v>
      </c>
      <c r="E479" s="113">
        <v>50.25</v>
      </c>
      <c r="F479" s="113">
        <v>52.4</v>
      </c>
      <c r="G479" s="113">
        <v>52.4</v>
      </c>
      <c r="H479" s="113">
        <v>52</v>
      </c>
      <c r="I479" s="113">
        <v>993</v>
      </c>
      <c r="J479" s="113">
        <v>50641.7</v>
      </c>
      <c r="K479" s="115">
        <v>43531</v>
      </c>
      <c r="L479" s="113">
        <v>39</v>
      </c>
      <c r="M479" s="113" t="s">
        <v>2407</v>
      </c>
      <c r="N479" s="351"/>
    </row>
    <row r="480" spans="1:14">
      <c r="A480" s="113" t="s">
        <v>778</v>
      </c>
      <c r="B480" s="113" t="s">
        <v>383</v>
      </c>
      <c r="C480" s="113">
        <v>6587</v>
      </c>
      <c r="D480" s="113">
        <v>6587</v>
      </c>
      <c r="E480" s="113">
        <v>6391.1</v>
      </c>
      <c r="F480" s="113">
        <v>6451.9</v>
      </c>
      <c r="G480" s="113">
        <v>6435</v>
      </c>
      <c r="H480" s="113">
        <v>6508.45</v>
      </c>
      <c r="I480" s="113">
        <v>12252</v>
      </c>
      <c r="J480" s="113">
        <v>79109821.75</v>
      </c>
      <c r="K480" s="115">
        <v>43531</v>
      </c>
      <c r="L480" s="113">
        <v>4213</v>
      </c>
      <c r="M480" s="113" t="s">
        <v>779</v>
      </c>
      <c r="N480" s="351"/>
    </row>
    <row r="481" spans="1:14">
      <c r="A481" s="113" t="s">
        <v>780</v>
      </c>
      <c r="B481" s="113" t="s">
        <v>383</v>
      </c>
      <c r="C481" s="113">
        <v>14.8</v>
      </c>
      <c r="D481" s="113">
        <v>14.95</v>
      </c>
      <c r="E481" s="113">
        <v>14.4</v>
      </c>
      <c r="F481" s="113">
        <v>14.8</v>
      </c>
      <c r="G481" s="113">
        <v>14.8</v>
      </c>
      <c r="H481" s="113">
        <v>14.9</v>
      </c>
      <c r="I481" s="113">
        <v>34134</v>
      </c>
      <c r="J481" s="113">
        <v>503748.15</v>
      </c>
      <c r="K481" s="115">
        <v>43531</v>
      </c>
      <c r="L481" s="113">
        <v>151</v>
      </c>
      <c r="M481" s="113" t="s">
        <v>781</v>
      </c>
      <c r="N481" s="351"/>
    </row>
    <row r="482" spans="1:14">
      <c r="A482" s="113" t="s">
        <v>782</v>
      </c>
      <c r="B482" s="113" t="s">
        <v>383</v>
      </c>
      <c r="C482" s="113">
        <v>75.599999999999994</v>
      </c>
      <c r="D482" s="113">
        <v>75.599999999999994</v>
      </c>
      <c r="E482" s="113">
        <v>74.349999999999994</v>
      </c>
      <c r="F482" s="113">
        <v>74.75</v>
      </c>
      <c r="G482" s="113">
        <v>74.5</v>
      </c>
      <c r="H482" s="113">
        <v>74.7</v>
      </c>
      <c r="I482" s="113">
        <v>176557</v>
      </c>
      <c r="J482" s="113">
        <v>13226893.15</v>
      </c>
      <c r="K482" s="115">
        <v>43531</v>
      </c>
      <c r="L482" s="113">
        <v>752</v>
      </c>
      <c r="M482" s="113" t="s">
        <v>783</v>
      </c>
      <c r="N482" s="351"/>
    </row>
    <row r="483" spans="1:14">
      <c r="A483" s="113" t="s">
        <v>2662</v>
      </c>
      <c r="B483" s="113" t="s">
        <v>383</v>
      </c>
      <c r="C483" s="113">
        <v>889</v>
      </c>
      <c r="D483" s="113">
        <v>905</v>
      </c>
      <c r="E483" s="113">
        <v>889</v>
      </c>
      <c r="F483" s="113">
        <v>899.7</v>
      </c>
      <c r="G483" s="113">
        <v>900</v>
      </c>
      <c r="H483" s="113">
        <v>900.2</v>
      </c>
      <c r="I483" s="113">
        <v>715</v>
      </c>
      <c r="J483" s="113">
        <v>642608.4</v>
      </c>
      <c r="K483" s="115">
        <v>43531</v>
      </c>
      <c r="L483" s="113">
        <v>25</v>
      </c>
      <c r="M483" s="113" t="s">
        <v>2663</v>
      </c>
      <c r="N483" s="351"/>
    </row>
    <row r="484" spans="1:14">
      <c r="A484" s="113" t="s">
        <v>784</v>
      </c>
      <c r="B484" s="113" t="s">
        <v>383</v>
      </c>
      <c r="C484" s="113">
        <v>1300</v>
      </c>
      <c r="D484" s="113">
        <v>1321</v>
      </c>
      <c r="E484" s="113">
        <v>1290.05</v>
      </c>
      <c r="F484" s="113">
        <v>1299.55</v>
      </c>
      <c r="G484" s="113">
        <v>1299.4000000000001</v>
      </c>
      <c r="H484" s="113">
        <v>1301.0999999999999</v>
      </c>
      <c r="I484" s="113">
        <v>23016</v>
      </c>
      <c r="J484" s="113">
        <v>29978340.100000001</v>
      </c>
      <c r="K484" s="115">
        <v>43531</v>
      </c>
      <c r="L484" s="113">
        <v>6183</v>
      </c>
      <c r="M484" s="113" t="s">
        <v>785</v>
      </c>
      <c r="N484" s="351"/>
    </row>
    <row r="485" spans="1:14">
      <c r="A485" s="113" t="s">
        <v>70</v>
      </c>
      <c r="B485" s="113" t="s">
        <v>383</v>
      </c>
      <c r="C485" s="113">
        <v>600.9</v>
      </c>
      <c r="D485" s="113">
        <v>621.35</v>
      </c>
      <c r="E485" s="113">
        <v>600.9</v>
      </c>
      <c r="F485" s="113">
        <v>611.4</v>
      </c>
      <c r="G485" s="113">
        <v>612.85</v>
      </c>
      <c r="H485" s="113">
        <v>603.65</v>
      </c>
      <c r="I485" s="113">
        <v>962522</v>
      </c>
      <c r="J485" s="113">
        <v>592059850.75</v>
      </c>
      <c r="K485" s="115">
        <v>43531</v>
      </c>
      <c r="L485" s="113">
        <v>29333</v>
      </c>
      <c r="M485" s="113" t="s">
        <v>786</v>
      </c>
      <c r="N485" s="351"/>
    </row>
    <row r="486" spans="1:14">
      <c r="A486" s="113" t="s">
        <v>787</v>
      </c>
      <c r="B486" s="113" t="s">
        <v>383</v>
      </c>
      <c r="C486" s="113">
        <v>63.45</v>
      </c>
      <c r="D486" s="113">
        <v>65</v>
      </c>
      <c r="E486" s="113">
        <v>61.5</v>
      </c>
      <c r="F486" s="113">
        <v>62.65</v>
      </c>
      <c r="G486" s="113">
        <v>61.5</v>
      </c>
      <c r="H486" s="113">
        <v>64.099999999999994</v>
      </c>
      <c r="I486" s="113">
        <v>7365</v>
      </c>
      <c r="J486" s="113">
        <v>465114.25</v>
      </c>
      <c r="K486" s="115">
        <v>43531</v>
      </c>
      <c r="L486" s="113">
        <v>115</v>
      </c>
      <c r="M486" s="113" t="s">
        <v>788</v>
      </c>
      <c r="N486" s="351"/>
    </row>
    <row r="487" spans="1:14">
      <c r="A487" s="113" t="s">
        <v>3217</v>
      </c>
      <c r="B487" s="113" t="s">
        <v>383</v>
      </c>
      <c r="C487" s="113">
        <v>13.4</v>
      </c>
      <c r="D487" s="113">
        <v>13.4</v>
      </c>
      <c r="E487" s="113">
        <v>12.8</v>
      </c>
      <c r="F487" s="113">
        <v>12.95</v>
      </c>
      <c r="G487" s="113">
        <v>12.8</v>
      </c>
      <c r="H487" s="113">
        <v>13.4</v>
      </c>
      <c r="I487" s="113">
        <v>38261</v>
      </c>
      <c r="J487" s="113">
        <v>497552.05</v>
      </c>
      <c r="K487" s="115">
        <v>43531</v>
      </c>
      <c r="L487" s="113">
        <v>158</v>
      </c>
      <c r="M487" s="113" t="s">
        <v>3218</v>
      </c>
      <c r="N487" s="351"/>
    </row>
    <row r="488" spans="1:14">
      <c r="A488" s="113" t="s">
        <v>2408</v>
      </c>
      <c r="B488" s="113" t="s">
        <v>383</v>
      </c>
      <c r="C488" s="113">
        <v>143</v>
      </c>
      <c r="D488" s="113">
        <v>143.9</v>
      </c>
      <c r="E488" s="113">
        <v>139.35</v>
      </c>
      <c r="F488" s="113">
        <v>140.4</v>
      </c>
      <c r="G488" s="113">
        <v>140.5</v>
      </c>
      <c r="H488" s="113">
        <v>143.05000000000001</v>
      </c>
      <c r="I488" s="113">
        <v>59891</v>
      </c>
      <c r="J488" s="113">
        <v>8430831.8000000007</v>
      </c>
      <c r="K488" s="115">
        <v>43531</v>
      </c>
      <c r="L488" s="113">
        <v>1257</v>
      </c>
      <c r="M488" s="113" t="s">
        <v>2409</v>
      </c>
      <c r="N488" s="351"/>
    </row>
    <row r="489" spans="1:14">
      <c r="A489" s="113" t="s">
        <v>789</v>
      </c>
      <c r="B489" s="113" t="s">
        <v>383</v>
      </c>
      <c r="C489" s="113">
        <v>610</v>
      </c>
      <c r="D489" s="113">
        <v>618</v>
      </c>
      <c r="E489" s="113">
        <v>603.20000000000005</v>
      </c>
      <c r="F489" s="113">
        <v>605.20000000000005</v>
      </c>
      <c r="G489" s="113">
        <v>605</v>
      </c>
      <c r="H489" s="113">
        <v>610.65</v>
      </c>
      <c r="I489" s="113">
        <v>22526</v>
      </c>
      <c r="J489" s="113">
        <v>13726624.199999999</v>
      </c>
      <c r="K489" s="115">
        <v>43531</v>
      </c>
      <c r="L489" s="113">
        <v>1215</v>
      </c>
      <c r="M489" s="113" t="s">
        <v>790</v>
      </c>
      <c r="N489" s="351"/>
    </row>
    <row r="490" spans="1:14">
      <c r="A490" s="113" t="s">
        <v>791</v>
      </c>
      <c r="B490" s="113" t="s">
        <v>383</v>
      </c>
      <c r="C490" s="113">
        <v>85.6</v>
      </c>
      <c r="D490" s="113">
        <v>86.55</v>
      </c>
      <c r="E490" s="113">
        <v>83.65</v>
      </c>
      <c r="F490" s="113">
        <v>85.3</v>
      </c>
      <c r="G490" s="113">
        <v>85.4</v>
      </c>
      <c r="H490" s="113">
        <v>85.6</v>
      </c>
      <c r="I490" s="113">
        <v>80315</v>
      </c>
      <c r="J490" s="113">
        <v>6847895.5999999996</v>
      </c>
      <c r="K490" s="115">
        <v>43531</v>
      </c>
      <c r="L490" s="113">
        <v>1411</v>
      </c>
      <c r="M490" s="113" t="s">
        <v>792</v>
      </c>
      <c r="N490" s="351"/>
    </row>
    <row r="491" spans="1:14">
      <c r="A491" s="113" t="s">
        <v>2528</v>
      </c>
      <c r="B491" s="113" t="s">
        <v>383</v>
      </c>
      <c r="C491" s="113">
        <v>1152</v>
      </c>
      <c r="D491" s="113">
        <v>1189.9000000000001</v>
      </c>
      <c r="E491" s="113">
        <v>1152</v>
      </c>
      <c r="F491" s="113">
        <v>1182.45</v>
      </c>
      <c r="G491" s="113">
        <v>1186</v>
      </c>
      <c r="H491" s="113">
        <v>1173.4000000000001</v>
      </c>
      <c r="I491" s="113">
        <v>3540</v>
      </c>
      <c r="J491" s="113">
        <v>4157000.95</v>
      </c>
      <c r="K491" s="115">
        <v>43531</v>
      </c>
      <c r="L491" s="113">
        <v>331</v>
      </c>
      <c r="M491" s="113" t="s">
        <v>2529</v>
      </c>
      <c r="N491" s="351"/>
    </row>
    <row r="492" spans="1:14">
      <c r="A492" s="113" t="s">
        <v>71</v>
      </c>
      <c r="B492" s="113" t="s">
        <v>383</v>
      </c>
      <c r="C492" s="113">
        <v>16.899999999999999</v>
      </c>
      <c r="D492" s="113">
        <v>17.600000000000001</v>
      </c>
      <c r="E492" s="113">
        <v>16.649999999999999</v>
      </c>
      <c r="F492" s="113">
        <v>16.899999999999999</v>
      </c>
      <c r="G492" s="113">
        <v>16.850000000000001</v>
      </c>
      <c r="H492" s="113">
        <v>16.899999999999999</v>
      </c>
      <c r="I492" s="113">
        <v>36968707</v>
      </c>
      <c r="J492" s="113">
        <v>633005364.29999995</v>
      </c>
      <c r="K492" s="115">
        <v>43531</v>
      </c>
      <c r="L492" s="113">
        <v>13694</v>
      </c>
      <c r="M492" s="113" t="s">
        <v>793</v>
      </c>
      <c r="N492" s="351"/>
    </row>
    <row r="493" spans="1:14">
      <c r="A493" s="113" t="s">
        <v>1909</v>
      </c>
      <c r="B493" s="113" t="s">
        <v>383</v>
      </c>
      <c r="C493" s="113">
        <v>326.75</v>
      </c>
      <c r="D493" s="113">
        <v>326.75</v>
      </c>
      <c r="E493" s="113">
        <v>318.55</v>
      </c>
      <c r="F493" s="113">
        <v>319.89999999999998</v>
      </c>
      <c r="G493" s="113">
        <v>320</v>
      </c>
      <c r="H493" s="113">
        <v>324.10000000000002</v>
      </c>
      <c r="I493" s="113">
        <v>19079</v>
      </c>
      <c r="J493" s="113">
        <v>6144686.0499999998</v>
      </c>
      <c r="K493" s="115">
        <v>43531</v>
      </c>
      <c r="L493" s="113">
        <v>731</v>
      </c>
      <c r="M493" s="113" t="s">
        <v>1910</v>
      </c>
      <c r="N493" s="351"/>
    </row>
    <row r="494" spans="1:14">
      <c r="A494" s="113" t="s">
        <v>794</v>
      </c>
      <c r="B494" s="113" t="s">
        <v>383</v>
      </c>
      <c r="C494" s="113">
        <v>286.5</v>
      </c>
      <c r="D494" s="113">
        <v>287.89999999999998</v>
      </c>
      <c r="E494" s="113">
        <v>279.39999999999998</v>
      </c>
      <c r="F494" s="113">
        <v>282.64999999999998</v>
      </c>
      <c r="G494" s="113">
        <v>282.85000000000002</v>
      </c>
      <c r="H494" s="113">
        <v>286.39999999999998</v>
      </c>
      <c r="I494" s="113">
        <v>358611</v>
      </c>
      <c r="J494" s="113">
        <v>101524590.59999999</v>
      </c>
      <c r="K494" s="115">
        <v>43531</v>
      </c>
      <c r="L494" s="113">
        <v>11828</v>
      </c>
      <c r="M494" s="113" t="s">
        <v>795</v>
      </c>
      <c r="N494" s="351"/>
    </row>
    <row r="495" spans="1:14">
      <c r="A495" s="113" t="s">
        <v>2157</v>
      </c>
      <c r="B495" s="113" t="s">
        <v>383</v>
      </c>
      <c r="C495" s="113">
        <v>463.95</v>
      </c>
      <c r="D495" s="113">
        <v>483.6</v>
      </c>
      <c r="E495" s="113">
        <v>456.5</v>
      </c>
      <c r="F495" s="113">
        <v>467.65</v>
      </c>
      <c r="G495" s="113">
        <v>467.65</v>
      </c>
      <c r="H495" s="113">
        <v>462.8</v>
      </c>
      <c r="I495" s="113">
        <v>170901</v>
      </c>
      <c r="J495" s="113">
        <v>80721971.049999997</v>
      </c>
      <c r="K495" s="115">
        <v>43531</v>
      </c>
      <c r="L495" s="113">
        <v>5643</v>
      </c>
      <c r="M495" s="113" t="s">
        <v>2158</v>
      </c>
      <c r="N495" s="351"/>
    </row>
    <row r="496" spans="1:14">
      <c r="A496" s="113" t="s">
        <v>796</v>
      </c>
      <c r="B496" s="113" t="s">
        <v>383</v>
      </c>
      <c r="C496" s="113">
        <v>286.10000000000002</v>
      </c>
      <c r="D496" s="113">
        <v>295</v>
      </c>
      <c r="E496" s="113">
        <v>280.3</v>
      </c>
      <c r="F496" s="113">
        <v>292.60000000000002</v>
      </c>
      <c r="G496" s="113">
        <v>294.39999999999998</v>
      </c>
      <c r="H496" s="113">
        <v>286.05</v>
      </c>
      <c r="I496" s="113">
        <v>3906</v>
      </c>
      <c r="J496" s="113">
        <v>1134064.45</v>
      </c>
      <c r="K496" s="115">
        <v>43531</v>
      </c>
      <c r="L496" s="113">
        <v>211</v>
      </c>
      <c r="M496" s="113" t="s">
        <v>797</v>
      </c>
      <c r="N496" s="351"/>
    </row>
    <row r="497" spans="1:14">
      <c r="A497" s="113" t="s">
        <v>798</v>
      </c>
      <c r="B497" s="113" t="s">
        <v>383</v>
      </c>
      <c r="C497" s="113">
        <v>933.5</v>
      </c>
      <c r="D497" s="113">
        <v>942.95</v>
      </c>
      <c r="E497" s="113">
        <v>916.3</v>
      </c>
      <c r="F497" s="113">
        <v>927.8</v>
      </c>
      <c r="G497" s="113">
        <v>925.95</v>
      </c>
      <c r="H497" s="113">
        <v>933</v>
      </c>
      <c r="I497" s="113">
        <v>151891</v>
      </c>
      <c r="J497" s="113">
        <v>141435977.80000001</v>
      </c>
      <c r="K497" s="115">
        <v>43531</v>
      </c>
      <c r="L497" s="113">
        <v>5636</v>
      </c>
      <c r="M497" s="113" t="s">
        <v>799</v>
      </c>
      <c r="N497" s="351"/>
    </row>
    <row r="498" spans="1:14">
      <c r="A498" s="113" t="s">
        <v>2221</v>
      </c>
      <c r="B498" s="113" t="s">
        <v>383</v>
      </c>
      <c r="C498" s="113">
        <v>516.25</v>
      </c>
      <c r="D498" s="113">
        <v>525.45000000000005</v>
      </c>
      <c r="E498" s="113">
        <v>513.75</v>
      </c>
      <c r="F498" s="113">
        <v>521.54999999999995</v>
      </c>
      <c r="G498" s="113">
        <v>523</v>
      </c>
      <c r="H498" s="113">
        <v>515.5</v>
      </c>
      <c r="I498" s="113">
        <v>150721</v>
      </c>
      <c r="J498" s="113">
        <v>78341986.849999994</v>
      </c>
      <c r="K498" s="115">
        <v>43531</v>
      </c>
      <c r="L498" s="113">
        <v>11561</v>
      </c>
      <c r="M498" s="113" t="s">
        <v>2222</v>
      </c>
      <c r="N498" s="351"/>
    </row>
    <row r="499" spans="1:14">
      <c r="A499" s="113" t="s">
        <v>340</v>
      </c>
      <c r="B499" s="113" t="s">
        <v>383</v>
      </c>
      <c r="C499" s="113">
        <v>706.4</v>
      </c>
      <c r="D499" s="113">
        <v>716</v>
      </c>
      <c r="E499" s="113">
        <v>703.95</v>
      </c>
      <c r="F499" s="113">
        <v>708.3</v>
      </c>
      <c r="G499" s="113">
        <v>706.9</v>
      </c>
      <c r="H499" s="113">
        <v>705.7</v>
      </c>
      <c r="I499" s="113">
        <v>1662566</v>
      </c>
      <c r="J499" s="113">
        <v>1180784165.7</v>
      </c>
      <c r="K499" s="115">
        <v>43531</v>
      </c>
      <c r="L499" s="113">
        <v>30434</v>
      </c>
      <c r="M499" s="113" t="s">
        <v>800</v>
      </c>
      <c r="N499" s="351"/>
    </row>
    <row r="500" spans="1:14">
      <c r="A500" s="113" t="s">
        <v>72</v>
      </c>
      <c r="B500" s="113" t="s">
        <v>383</v>
      </c>
      <c r="C500" s="113">
        <v>514.9</v>
      </c>
      <c r="D500" s="113">
        <v>517.6</v>
      </c>
      <c r="E500" s="113">
        <v>508.05</v>
      </c>
      <c r="F500" s="113">
        <v>510.65</v>
      </c>
      <c r="G500" s="113">
        <v>511</v>
      </c>
      <c r="H500" s="113">
        <v>509.6</v>
      </c>
      <c r="I500" s="113">
        <v>460714</v>
      </c>
      <c r="J500" s="113">
        <v>236297231.30000001</v>
      </c>
      <c r="K500" s="115">
        <v>43531</v>
      </c>
      <c r="L500" s="113">
        <v>7795</v>
      </c>
      <c r="M500" s="113" t="s">
        <v>801</v>
      </c>
      <c r="N500" s="351"/>
    </row>
    <row r="501" spans="1:14">
      <c r="A501" s="113" t="s">
        <v>802</v>
      </c>
      <c r="B501" s="113" t="s">
        <v>383</v>
      </c>
      <c r="C501" s="113">
        <v>702</v>
      </c>
      <c r="D501" s="113">
        <v>705.55</v>
      </c>
      <c r="E501" s="113">
        <v>692.1</v>
      </c>
      <c r="F501" s="113">
        <v>695.6</v>
      </c>
      <c r="G501" s="113">
        <v>694</v>
      </c>
      <c r="H501" s="113">
        <v>699.45</v>
      </c>
      <c r="I501" s="113">
        <v>80205</v>
      </c>
      <c r="J501" s="113">
        <v>56016493.200000003</v>
      </c>
      <c r="K501" s="115">
        <v>43531</v>
      </c>
      <c r="L501" s="113">
        <v>5376</v>
      </c>
      <c r="M501" s="113" t="s">
        <v>2794</v>
      </c>
      <c r="N501" s="351"/>
    </row>
    <row r="502" spans="1:14">
      <c r="A502" s="113" t="s">
        <v>2944</v>
      </c>
      <c r="B502" s="113" t="s">
        <v>383</v>
      </c>
      <c r="C502" s="113">
        <v>79.5</v>
      </c>
      <c r="D502" s="113">
        <v>85.35</v>
      </c>
      <c r="E502" s="113">
        <v>77.5</v>
      </c>
      <c r="F502" s="113">
        <v>84.75</v>
      </c>
      <c r="G502" s="113">
        <v>84.7</v>
      </c>
      <c r="H502" s="113">
        <v>78.2</v>
      </c>
      <c r="I502" s="113">
        <v>446820</v>
      </c>
      <c r="J502" s="113">
        <v>36743689.25</v>
      </c>
      <c r="K502" s="115">
        <v>43531</v>
      </c>
      <c r="L502" s="113">
        <v>3816</v>
      </c>
      <c r="M502" s="113" t="s">
        <v>2945</v>
      </c>
      <c r="N502" s="351"/>
    </row>
    <row r="503" spans="1:14">
      <c r="A503" s="113" t="s">
        <v>2410</v>
      </c>
      <c r="B503" s="113" t="s">
        <v>3180</v>
      </c>
      <c r="C503" s="113">
        <v>10.1</v>
      </c>
      <c r="D503" s="113">
        <v>10.25</v>
      </c>
      <c r="E503" s="113">
        <v>9.4499999999999993</v>
      </c>
      <c r="F503" s="113">
        <v>9.4499999999999993</v>
      </c>
      <c r="G503" s="113">
        <v>9.4499999999999993</v>
      </c>
      <c r="H503" s="113">
        <v>9.9</v>
      </c>
      <c r="I503" s="113">
        <v>29695</v>
      </c>
      <c r="J503" s="113">
        <v>286330.55</v>
      </c>
      <c r="K503" s="115">
        <v>43531</v>
      </c>
      <c r="L503" s="113">
        <v>95</v>
      </c>
      <c r="M503" s="113" t="s">
        <v>2411</v>
      </c>
      <c r="N503" s="351"/>
    </row>
    <row r="504" spans="1:14">
      <c r="A504" s="113" t="s">
        <v>2412</v>
      </c>
      <c r="B504" s="113" t="s">
        <v>3180</v>
      </c>
      <c r="C504" s="113">
        <v>13.2</v>
      </c>
      <c r="D504" s="113">
        <v>13.2</v>
      </c>
      <c r="E504" s="113">
        <v>12.15</v>
      </c>
      <c r="F504" s="113">
        <v>13</v>
      </c>
      <c r="G504" s="113">
        <v>13</v>
      </c>
      <c r="H504" s="113">
        <v>12.75</v>
      </c>
      <c r="I504" s="113">
        <v>12211</v>
      </c>
      <c r="J504" s="113">
        <v>152921.79999999999</v>
      </c>
      <c r="K504" s="115">
        <v>43531</v>
      </c>
      <c r="L504" s="113">
        <v>75</v>
      </c>
      <c r="M504" s="113" t="s">
        <v>2413</v>
      </c>
      <c r="N504" s="351"/>
    </row>
    <row r="505" spans="1:14">
      <c r="A505" s="113" t="s">
        <v>2228</v>
      </c>
      <c r="B505" s="113" t="s">
        <v>383</v>
      </c>
      <c r="C505" s="113">
        <v>2841</v>
      </c>
      <c r="D505" s="113">
        <v>2844.9</v>
      </c>
      <c r="E505" s="113">
        <v>2826.2</v>
      </c>
      <c r="F505" s="113">
        <v>2832.45</v>
      </c>
      <c r="G505" s="113">
        <v>2832</v>
      </c>
      <c r="H505" s="113">
        <v>2852.1</v>
      </c>
      <c r="I505" s="113">
        <v>12264</v>
      </c>
      <c r="J505" s="113">
        <v>34761249.049999997</v>
      </c>
      <c r="K505" s="115">
        <v>43531</v>
      </c>
      <c r="L505" s="113">
        <v>1435</v>
      </c>
      <c r="M505" s="113" t="s">
        <v>2229</v>
      </c>
      <c r="N505" s="351"/>
    </row>
    <row r="506" spans="1:14">
      <c r="A506" s="113" t="s">
        <v>3219</v>
      </c>
      <c r="B506" s="113" t="s">
        <v>3180</v>
      </c>
      <c r="C506" s="113">
        <v>40.700000000000003</v>
      </c>
      <c r="D506" s="113">
        <v>40.700000000000003</v>
      </c>
      <c r="E506" s="113">
        <v>36.9</v>
      </c>
      <c r="F506" s="113">
        <v>39.4</v>
      </c>
      <c r="G506" s="113">
        <v>39.4</v>
      </c>
      <c r="H506" s="113">
        <v>38.799999999999997</v>
      </c>
      <c r="I506" s="113">
        <v>662</v>
      </c>
      <c r="J506" s="113">
        <v>25422.9</v>
      </c>
      <c r="K506" s="115">
        <v>43531</v>
      </c>
      <c r="L506" s="113">
        <v>24</v>
      </c>
      <c r="M506" s="113" t="s">
        <v>3220</v>
      </c>
      <c r="N506" s="351"/>
    </row>
    <row r="507" spans="1:14">
      <c r="A507" s="113" t="s">
        <v>2946</v>
      </c>
      <c r="B507" s="113" t="s">
        <v>383</v>
      </c>
      <c r="C507" s="113">
        <v>88.05</v>
      </c>
      <c r="D507" s="113">
        <v>89</v>
      </c>
      <c r="E507" s="113">
        <v>85.3</v>
      </c>
      <c r="F507" s="113">
        <v>86.05</v>
      </c>
      <c r="G507" s="113">
        <v>85.4</v>
      </c>
      <c r="H507" s="113">
        <v>89.35</v>
      </c>
      <c r="I507" s="113">
        <v>10369</v>
      </c>
      <c r="J507" s="113">
        <v>905497.9</v>
      </c>
      <c r="K507" s="115">
        <v>43531</v>
      </c>
      <c r="L507" s="113">
        <v>324</v>
      </c>
      <c r="M507" s="113" t="s">
        <v>2947</v>
      </c>
      <c r="N507" s="351"/>
    </row>
    <row r="508" spans="1:14">
      <c r="A508" s="113" t="s">
        <v>2230</v>
      </c>
      <c r="B508" s="113" t="s">
        <v>383</v>
      </c>
      <c r="C508" s="113">
        <v>2882.05</v>
      </c>
      <c r="D508" s="113">
        <v>2900</v>
      </c>
      <c r="E508" s="113">
        <v>2869</v>
      </c>
      <c r="F508" s="113">
        <v>2896.25</v>
      </c>
      <c r="G508" s="113">
        <v>2892</v>
      </c>
      <c r="H508" s="113">
        <v>2882.05</v>
      </c>
      <c r="I508" s="113">
        <v>440</v>
      </c>
      <c r="J508" s="113">
        <v>1270166.6000000001</v>
      </c>
      <c r="K508" s="115">
        <v>43531</v>
      </c>
      <c r="L508" s="113">
        <v>150</v>
      </c>
      <c r="M508" s="113" t="s">
        <v>2231</v>
      </c>
      <c r="N508" s="351"/>
    </row>
    <row r="509" spans="1:14">
      <c r="A509" s="113" t="s">
        <v>2848</v>
      </c>
      <c r="B509" s="113" t="s">
        <v>383</v>
      </c>
      <c r="C509" s="113">
        <v>13.9</v>
      </c>
      <c r="D509" s="113">
        <v>14.25</v>
      </c>
      <c r="E509" s="113">
        <v>13.25</v>
      </c>
      <c r="F509" s="113">
        <v>13.95</v>
      </c>
      <c r="G509" s="113">
        <v>14.2</v>
      </c>
      <c r="H509" s="113">
        <v>13.9</v>
      </c>
      <c r="I509" s="113">
        <v>8251</v>
      </c>
      <c r="J509" s="113">
        <v>114732.15</v>
      </c>
      <c r="K509" s="115">
        <v>43531</v>
      </c>
      <c r="L509" s="113">
        <v>88</v>
      </c>
      <c r="M509" s="113" t="s">
        <v>2849</v>
      </c>
      <c r="N509" s="351"/>
    </row>
    <row r="510" spans="1:14">
      <c r="A510" s="113" t="s">
        <v>2948</v>
      </c>
      <c r="B510" s="113" t="s">
        <v>383</v>
      </c>
      <c r="C510" s="113">
        <v>66.5</v>
      </c>
      <c r="D510" s="113">
        <v>67.3</v>
      </c>
      <c r="E510" s="113">
        <v>65.45</v>
      </c>
      <c r="F510" s="113">
        <v>66.5</v>
      </c>
      <c r="G510" s="113">
        <v>66.7</v>
      </c>
      <c r="H510" s="113">
        <v>66.5</v>
      </c>
      <c r="I510" s="113">
        <v>21288</v>
      </c>
      <c r="J510" s="113">
        <v>1417184</v>
      </c>
      <c r="K510" s="115">
        <v>43531</v>
      </c>
      <c r="L510" s="113">
        <v>287</v>
      </c>
      <c r="M510" s="113" t="s">
        <v>2949</v>
      </c>
      <c r="N510" s="351"/>
    </row>
    <row r="511" spans="1:14">
      <c r="A511" s="113" t="s">
        <v>2286</v>
      </c>
      <c r="B511" s="113" t="s">
        <v>383</v>
      </c>
      <c r="C511" s="113">
        <v>278.75</v>
      </c>
      <c r="D511" s="113">
        <v>293</v>
      </c>
      <c r="E511" s="113">
        <v>272.39999999999998</v>
      </c>
      <c r="F511" s="113">
        <v>284.39999999999998</v>
      </c>
      <c r="G511" s="113">
        <v>285.10000000000002</v>
      </c>
      <c r="H511" s="113">
        <v>276.85000000000002</v>
      </c>
      <c r="I511" s="113">
        <v>120769</v>
      </c>
      <c r="J511" s="113">
        <v>34229388.200000003</v>
      </c>
      <c r="K511" s="115">
        <v>43531</v>
      </c>
      <c r="L511" s="113">
        <v>3585</v>
      </c>
      <c r="M511" s="113" t="s">
        <v>2287</v>
      </c>
      <c r="N511" s="351"/>
    </row>
    <row r="512" spans="1:14">
      <c r="A512" s="113" t="s">
        <v>310</v>
      </c>
      <c r="B512" s="113" t="s">
        <v>383</v>
      </c>
      <c r="C512" s="113">
        <v>89.1</v>
      </c>
      <c r="D512" s="113">
        <v>90.75</v>
      </c>
      <c r="E512" s="113">
        <v>88.4</v>
      </c>
      <c r="F512" s="113">
        <v>89.1</v>
      </c>
      <c r="G512" s="113">
        <v>89</v>
      </c>
      <c r="H512" s="113">
        <v>89.05</v>
      </c>
      <c r="I512" s="113">
        <v>765661</v>
      </c>
      <c r="J512" s="113">
        <v>69062589.099999994</v>
      </c>
      <c r="K512" s="115">
        <v>43531</v>
      </c>
      <c r="L512" s="113">
        <v>3197</v>
      </c>
      <c r="M512" s="113" t="s">
        <v>803</v>
      </c>
      <c r="N512" s="351"/>
    </row>
    <row r="513" spans="1:14">
      <c r="A513" s="113" t="s">
        <v>1848</v>
      </c>
      <c r="B513" s="113" t="s">
        <v>383</v>
      </c>
      <c r="C513" s="113">
        <v>52.25</v>
      </c>
      <c r="D513" s="113">
        <v>53.95</v>
      </c>
      <c r="E513" s="113">
        <v>52.1</v>
      </c>
      <c r="F513" s="113">
        <v>53.65</v>
      </c>
      <c r="G513" s="113">
        <v>53.7</v>
      </c>
      <c r="H513" s="113">
        <v>51.4</v>
      </c>
      <c r="I513" s="113">
        <v>1632</v>
      </c>
      <c r="J513" s="113">
        <v>87472.8</v>
      </c>
      <c r="K513" s="115">
        <v>43531</v>
      </c>
      <c r="L513" s="113">
        <v>23</v>
      </c>
      <c r="M513" s="113" t="s">
        <v>1849</v>
      </c>
      <c r="N513" s="351"/>
    </row>
    <row r="514" spans="1:14">
      <c r="A514" s="113" t="s">
        <v>345</v>
      </c>
      <c r="B514" s="113" t="s">
        <v>383</v>
      </c>
      <c r="C514" s="113">
        <v>105.35</v>
      </c>
      <c r="D514" s="113">
        <v>106.9</v>
      </c>
      <c r="E514" s="113">
        <v>103.15</v>
      </c>
      <c r="F514" s="113">
        <v>104.2</v>
      </c>
      <c r="G514" s="113">
        <v>104.2</v>
      </c>
      <c r="H514" s="113">
        <v>105.6</v>
      </c>
      <c r="I514" s="113">
        <v>570443</v>
      </c>
      <c r="J514" s="113">
        <v>59432515.850000001</v>
      </c>
      <c r="K514" s="115">
        <v>43531</v>
      </c>
      <c r="L514" s="113">
        <v>4034</v>
      </c>
      <c r="M514" s="113" t="s">
        <v>804</v>
      </c>
      <c r="N514" s="351"/>
    </row>
    <row r="515" spans="1:14">
      <c r="A515" s="113" t="s">
        <v>805</v>
      </c>
      <c r="B515" s="113" t="s">
        <v>383</v>
      </c>
      <c r="C515" s="113">
        <v>453.4</v>
      </c>
      <c r="D515" s="113">
        <v>474.9</v>
      </c>
      <c r="E515" s="113">
        <v>445.25</v>
      </c>
      <c r="F515" s="113">
        <v>464.1</v>
      </c>
      <c r="G515" s="113">
        <v>465</v>
      </c>
      <c r="H515" s="113">
        <v>451.55</v>
      </c>
      <c r="I515" s="113">
        <v>3057748</v>
      </c>
      <c r="J515" s="113">
        <v>1421597300.6500001</v>
      </c>
      <c r="K515" s="115">
        <v>43531</v>
      </c>
      <c r="L515" s="113">
        <v>74033</v>
      </c>
      <c r="M515" s="113" t="s">
        <v>806</v>
      </c>
      <c r="N515" s="351"/>
    </row>
    <row r="516" spans="1:14">
      <c r="A516" s="113" t="s">
        <v>73</v>
      </c>
      <c r="B516" s="113" t="s">
        <v>383</v>
      </c>
      <c r="C516" s="113">
        <v>821</v>
      </c>
      <c r="D516" s="113">
        <v>824.35</v>
      </c>
      <c r="E516" s="113">
        <v>808.5</v>
      </c>
      <c r="F516" s="113">
        <v>810.2</v>
      </c>
      <c r="G516" s="113">
        <v>812.35</v>
      </c>
      <c r="H516" s="113">
        <v>820.1</v>
      </c>
      <c r="I516" s="113">
        <v>1121059</v>
      </c>
      <c r="J516" s="113">
        <v>912474026.39999998</v>
      </c>
      <c r="K516" s="115">
        <v>43531</v>
      </c>
      <c r="L516" s="113">
        <v>24938</v>
      </c>
      <c r="M516" s="113" t="s">
        <v>1908</v>
      </c>
      <c r="N516" s="351"/>
    </row>
    <row r="517" spans="1:14">
      <c r="A517" s="113" t="s">
        <v>379</v>
      </c>
      <c r="B517" s="113" t="s">
        <v>383</v>
      </c>
      <c r="C517" s="113">
        <v>73.45</v>
      </c>
      <c r="D517" s="113">
        <v>75.25</v>
      </c>
      <c r="E517" s="113">
        <v>72</v>
      </c>
      <c r="F517" s="113">
        <v>74.25</v>
      </c>
      <c r="G517" s="113">
        <v>74</v>
      </c>
      <c r="H517" s="113">
        <v>72</v>
      </c>
      <c r="I517" s="113">
        <v>60645</v>
      </c>
      <c r="J517" s="113">
        <v>4508567.7</v>
      </c>
      <c r="K517" s="115">
        <v>43531</v>
      </c>
      <c r="L517" s="113">
        <v>713</v>
      </c>
      <c r="M517" s="113" t="s">
        <v>807</v>
      </c>
      <c r="N517" s="351"/>
    </row>
    <row r="518" spans="1:14">
      <c r="A518" s="113" t="s">
        <v>808</v>
      </c>
      <c r="B518" s="113" t="s">
        <v>383</v>
      </c>
      <c r="C518" s="113">
        <v>131</v>
      </c>
      <c r="D518" s="113">
        <v>134.44999999999999</v>
      </c>
      <c r="E518" s="113">
        <v>128.80000000000001</v>
      </c>
      <c r="F518" s="113">
        <v>133.05000000000001</v>
      </c>
      <c r="G518" s="113">
        <v>133.19999999999999</v>
      </c>
      <c r="H518" s="113">
        <v>130.1</v>
      </c>
      <c r="I518" s="113">
        <v>586381</v>
      </c>
      <c r="J518" s="113">
        <v>77877893.049999997</v>
      </c>
      <c r="K518" s="115">
        <v>43531</v>
      </c>
      <c r="L518" s="113">
        <v>10323</v>
      </c>
      <c r="M518" s="113" t="s">
        <v>809</v>
      </c>
      <c r="N518" s="351"/>
    </row>
    <row r="519" spans="1:14">
      <c r="A519" s="113" t="s">
        <v>810</v>
      </c>
      <c r="B519" s="113" t="s">
        <v>383</v>
      </c>
      <c r="C519" s="113">
        <v>776</v>
      </c>
      <c r="D519" s="113">
        <v>817.7</v>
      </c>
      <c r="E519" s="113">
        <v>767.9</v>
      </c>
      <c r="F519" s="113">
        <v>812.8</v>
      </c>
      <c r="G519" s="113">
        <v>815</v>
      </c>
      <c r="H519" s="113">
        <v>791.05</v>
      </c>
      <c r="I519" s="113">
        <v>2455</v>
      </c>
      <c r="J519" s="113">
        <v>1963272.5</v>
      </c>
      <c r="K519" s="115">
        <v>43531</v>
      </c>
      <c r="L519" s="113">
        <v>364</v>
      </c>
      <c r="M519" s="113" t="s">
        <v>811</v>
      </c>
      <c r="N519" s="351"/>
    </row>
    <row r="520" spans="1:14">
      <c r="A520" s="113" t="s">
        <v>812</v>
      </c>
      <c r="B520" s="113" t="s">
        <v>383</v>
      </c>
      <c r="C520" s="113">
        <v>145.6</v>
      </c>
      <c r="D520" s="113">
        <v>148.05000000000001</v>
      </c>
      <c r="E520" s="113">
        <v>141.05000000000001</v>
      </c>
      <c r="F520" s="113">
        <v>145.19999999999999</v>
      </c>
      <c r="G520" s="113">
        <v>145.65</v>
      </c>
      <c r="H520" s="113">
        <v>147.6</v>
      </c>
      <c r="I520" s="113">
        <v>75740</v>
      </c>
      <c r="J520" s="113">
        <v>11008910.9</v>
      </c>
      <c r="K520" s="115">
        <v>43531</v>
      </c>
      <c r="L520" s="113">
        <v>1106</v>
      </c>
      <c r="M520" s="113" t="s">
        <v>813</v>
      </c>
      <c r="N520" s="351"/>
    </row>
    <row r="521" spans="1:14">
      <c r="A521" s="113" t="s">
        <v>814</v>
      </c>
      <c r="B521" s="113" t="s">
        <v>383</v>
      </c>
      <c r="C521" s="113">
        <v>4.2</v>
      </c>
      <c r="D521" s="113">
        <v>4.3</v>
      </c>
      <c r="E521" s="113">
        <v>4.2</v>
      </c>
      <c r="F521" s="113">
        <v>4.3</v>
      </c>
      <c r="G521" s="113">
        <v>4.3</v>
      </c>
      <c r="H521" s="113">
        <v>4.0999999999999996</v>
      </c>
      <c r="I521" s="113">
        <v>92738</v>
      </c>
      <c r="J521" s="113">
        <v>397627.55</v>
      </c>
      <c r="K521" s="115">
        <v>43531</v>
      </c>
      <c r="L521" s="113">
        <v>135</v>
      </c>
      <c r="M521" s="113" t="s">
        <v>815</v>
      </c>
      <c r="N521" s="351"/>
    </row>
    <row r="522" spans="1:14">
      <c r="A522" s="113" t="s">
        <v>816</v>
      </c>
      <c r="B522" s="113" t="s">
        <v>383</v>
      </c>
      <c r="C522" s="113">
        <v>564.95000000000005</v>
      </c>
      <c r="D522" s="113">
        <v>576.70000000000005</v>
      </c>
      <c r="E522" s="113">
        <v>557.29999999999995</v>
      </c>
      <c r="F522" s="113">
        <v>573.04999999999995</v>
      </c>
      <c r="G522" s="113">
        <v>574.4</v>
      </c>
      <c r="H522" s="113">
        <v>559.1</v>
      </c>
      <c r="I522" s="113">
        <v>32343</v>
      </c>
      <c r="J522" s="113">
        <v>18368893.5</v>
      </c>
      <c r="K522" s="115">
        <v>43531</v>
      </c>
      <c r="L522" s="113">
        <v>1313</v>
      </c>
      <c r="M522" s="113" t="s">
        <v>817</v>
      </c>
      <c r="N522" s="351"/>
    </row>
    <row r="523" spans="1:14">
      <c r="A523" s="113" t="s">
        <v>3324</v>
      </c>
      <c r="B523" s="113" t="s">
        <v>383</v>
      </c>
      <c r="C523" s="113">
        <v>490</v>
      </c>
      <c r="D523" s="113">
        <v>495.05</v>
      </c>
      <c r="E523" s="113">
        <v>475.1</v>
      </c>
      <c r="F523" s="113">
        <v>482.6</v>
      </c>
      <c r="G523" s="113">
        <v>481.4</v>
      </c>
      <c r="H523" s="113">
        <v>500</v>
      </c>
      <c r="I523" s="113">
        <v>111</v>
      </c>
      <c r="J523" s="113">
        <v>53441.5</v>
      </c>
      <c r="K523" s="115">
        <v>43531</v>
      </c>
      <c r="L523" s="113">
        <v>20</v>
      </c>
      <c r="M523" s="113" t="s">
        <v>3325</v>
      </c>
      <c r="N523" s="351"/>
    </row>
    <row r="524" spans="1:14">
      <c r="A524" s="113" t="s">
        <v>3326</v>
      </c>
      <c r="B524" s="113" t="s">
        <v>383</v>
      </c>
      <c r="C524" s="113">
        <v>1074.95</v>
      </c>
      <c r="D524" s="113">
        <v>1075</v>
      </c>
      <c r="E524" s="113">
        <v>1030</v>
      </c>
      <c r="F524" s="113">
        <v>1051</v>
      </c>
      <c r="G524" s="113">
        <v>1051</v>
      </c>
      <c r="H524" s="113">
        <v>1049.6500000000001</v>
      </c>
      <c r="I524" s="113">
        <v>95</v>
      </c>
      <c r="J524" s="113">
        <v>98838.6</v>
      </c>
      <c r="K524" s="115">
        <v>43531</v>
      </c>
      <c r="L524" s="113">
        <v>32</v>
      </c>
      <c r="M524" s="113" t="s">
        <v>3361</v>
      </c>
      <c r="N524" s="351"/>
    </row>
    <row r="525" spans="1:14">
      <c r="A525" s="113" t="s">
        <v>3128</v>
      </c>
      <c r="B525" s="113" t="s">
        <v>383</v>
      </c>
      <c r="C525" s="113">
        <v>95.2</v>
      </c>
      <c r="D525" s="113">
        <v>96.1</v>
      </c>
      <c r="E525" s="113">
        <v>93</v>
      </c>
      <c r="F525" s="113">
        <v>94.2</v>
      </c>
      <c r="G525" s="113">
        <v>93.7</v>
      </c>
      <c r="H525" s="113">
        <v>95.6</v>
      </c>
      <c r="I525" s="113">
        <v>57434</v>
      </c>
      <c r="J525" s="113">
        <v>5462614.8499999996</v>
      </c>
      <c r="K525" s="115">
        <v>43531</v>
      </c>
      <c r="L525" s="113">
        <v>4920</v>
      </c>
      <c r="M525" s="113" t="s">
        <v>3129</v>
      </c>
      <c r="N525" s="351"/>
    </row>
    <row r="526" spans="1:14">
      <c r="A526" s="113" t="s">
        <v>818</v>
      </c>
      <c r="B526" s="113" t="s">
        <v>383</v>
      </c>
      <c r="C526" s="113">
        <v>267</v>
      </c>
      <c r="D526" s="113">
        <v>267</v>
      </c>
      <c r="E526" s="113">
        <v>254.3</v>
      </c>
      <c r="F526" s="113">
        <v>256.35000000000002</v>
      </c>
      <c r="G526" s="113">
        <v>256.8</v>
      </c>
      <c r="H526" s="113">
        <v>264.3</v>
      </c>
      <c r="I526" s="113">
        <v>1058083</v>
      </c>
      <c r="J526" s="113">
        <v>274886066.55000001</v>
      </c>
      <c r="K526" s="115">
        <v>43531</v>
      </c>
      <c r="L526" s="113">
        <v>28174</v>
      </c>
      <c r="M526" s="113" t="s">
        <v>2795</v>
      </c>
      <c r="N526" s="351"/>
    </row>
    <row r="527" spans="1:14">
      <c r="A527" s="113" t="s">
        <v>2950</v>
      </c>
      <c r="B527" s="113" t="s">
        <v>383</v>
      </c>
      <c r="C527" s="113">
        <v>23.5</v>
      </c>
      <c r="D527" s="113">
        <v>23.55</v>
      </c>
      <c r="E527" s="113">
        <v>22.9</v>
      </c>
      <c r="F527" s="113">
        <v>23.2</v>
      </c>
      <c r="G527" s="113">
        <v>23.1</v>
      </c>
      <c r="H527" s="113">
        <v>22.95</v>
      </c>
      <c r="I527" s="113">
        <v>28799</v>
      </c>
      <c r="J527" s="113">
        <v>668903.75</v>
      </c>
      <c r="K527" s="115">
        <v>43531</v>
      </c>
      <c r="L527" s="113">
        <v>112</v>
      </c>
      <c r="M527" s="113" t="s">
        <v>2951</v>
      </c>
      <c r="N527" s="351"/>
    </row>
    <row r="528" spans="1:14">
      <c r="A528" s="113" t="s">
        <v>308</v>
      </c>
      <c r="B528" s="113" t="s">
        <v>383</v>
      </c>
      <c r="C528" s="113">
        <v>98.5</v>
      </c>
      <c r="D528" s="113">
        <v>99.75</v>
      </c>
      <c r="E528" s="113">
        <v>97.25</v>
      </c>
      <c r="F528" s="113">
        <v>98.5</v>
      </c>
      <c r="G528" s="113">
        <v>98.5</v>
      </c>
      <c r="H528" s="113">
        <v>98.95</v>
      </c>
      <c r="I528" s="113">
        <v>820619</v>
      </c>
      <c r="J528" s="113">
        <v>80764811.099999994</v>
      </c>
      <c r="K528" s="115">
        <v>43531</v>
      </c>
      <c r="L528" s="113">
        <v>3965</v>
      </c>
      <c r="M528" s="113" t="s">
        <v>819</v>
      </c>
      <c r="N528" s="351"/>
    </row>
    <row r="529" spans="1:14">
      <c r="A529" s="113" t="s">
        <v>181</v>
      </c>
      <c r="B529" s="113" t="s">
        <v>383</v>
      </c>
      <c r="C529" s="113">
        <v>7072.1</v>
      </c>
      <c r="D529" s="113">
        <v>7162.85</v>
      </c>
      <c r="E529" s="113">
        <v>7066</v>
      </c>
      <c r="F529" s="113">
        <v>7076.75</v>
      </c>
      <c r="G529" s="113">
        <v>7079.7</v>
      </c>
      <c r="H529" s="113">
        <v>7080.6</v>
      </c>
      <c r="I529" s="113">
        <v>14128</v>
      </c>
      <c r="J529" s="113">
        <v>100233109.15000001</v>
      </c>
      <c r="K529" s="115">
        <v>43531</v>
      </c>
      <c r="L529" s="113">
        <v>2311</v>
      </c>
      <c r="M529" s="113" t="s">
        <v>820</v>
      </c>
      <c r="N529" s="351"/>
    </row>
    <row r="530" spans="1:14">
      <c r="A530" s="113" t="s">
        <v>197</v>
      </c>
      <c r="B530" s="113" t="s">
        <v>383</v>
      </c>
      <c r="C530" s="113">
        <v>173.45</v>
      </c>
      <c r="D530" s="113">
        <v>173.55</v>
      </c>
      <c r="E530" s="113">
        <v>170</v>
      </c>
      <c r="F530" s="113">
        <v>170.85</v>
      </c>
      <c r="G530" s="113">
        <v>171</v>
      </c>
      <c r="H530" s="113">
        <v>170.85</v>
      </c>
      <c r="I530" s="113">
        <v>167935</v>
      </c>
      <c r="J530" s="113">
        <v>28782819.800000001</v>
      </c>
      <c r="K530" s="115">
        <v>43531</v>
      </c>
      <c r="L530" s="113">
        <v>8687</v>
      </c>
      <c r="M530" s="113" t="s">
        <v>821</v>
      </c>
      <c r="N530" s="351"/>
    </row>
    <row r="531" spans="1:14">
      <c r="A531" s="113" t="s">
        <v>2159</v>
      </c>
      <c r="B531" s="113" t="s">
        <v>383</v>
      </c>
      <c r="C531" s="113">
        <v>132.4</v>
      </c>
      <c r="D531" s="113">
        <v>132.4</v>
      </c>
      <c r="E531" s="113">
        <v>126</v>
      </c>
      <c r="F531" s="113">
        <v>127.35</v>
      </c>
      <c r="G531" s="113">
        <v>126.9</v>
      </c>
      <c r="H531" s="113">
        <v>131.44999999999999</v>
      </c>
      <c r="I531" s="113">
        <v>315490</v>
      </c>
      <c r="J531" s="113">
        <v>40084994.950000003</v>
      </c>
      <c r="K531" s="115">
        <v>43531</v>
      </c>
      <c r="L531" s="113">
        <v>1523</v>
      </c>
      <c r="M531" s="113" t="s">
        <v>2160</v>
      </c>
      <c r="N531" s="351"/>
    </row>
    <row r="532" spans="1:14">
      <c r="A532" s="113" t="s">
        <v>822</v>
      </c>
      <c r="B532" s="113" t="s">
        <v>3180</v>
      </c>
      <c r="C532" s="113">
        <v>5.5</v>
      </c>
      <c r="D532" s="113">
        <v>5.5</v>
      </c>
      <c r="E532" s="113">
        <v>5.25</v>
      </c>
      <c r="F532" s="113">
        <v>5.4</v>
      </c>
      <c r="G532" s="113">
        <v>5.5</v>
      </c>
      <c r="H532" s="113">
        <v>5.25</v>
      </c>
      <c r="I532" s="113">
        <v>71325</v>
      </c>
      <c r="J532" s="113">
        <v>388301.15</v>
      </c>
      <c r="K532" s="115">
        <v>43531</v>
      </c>
      <c r="L532" s="113">
        <v>120</v>
      </c>
      <c r="M532" s="113" t="s">
        <v>823</v>
      </c>
      <c r="N532" s="351"/>
    </row>
    <row r="533" spans="1:14">
      <c r="A533" s="113" t="s">
        <v>2664</v>
      </c>
      <c r="B533" s="113" t="s">
        <v>383</v>
      </c>
      <c r="C533" s="113">
        <v>1</v>
      </c>
      <c r="D533" s="113">
        <v>1</v>
      </c>
      <c r="E533" s="113">
        <v>1</v>
      </c>
      <c r="F533" s="113">
        <v>1</v>
      </c>
      <c r="G533" s="113">
        <v>1</v>
      </c>
      <c r="H533" s="113">
        <v>0.95</v>
      </c>
      <c r="I533" s="113">
        <v>3988595</v>
      </c>
      <c r="J533" s="113">
        <v>3988595</v>
      </c>
      <c r="K533" s="115">
        <v>43531</v>
      </c>
      <c r="L533" s="113">
        <v>330</v>
      </c>
      <c r="M533" s="113" t="s">
        <v>2665</v>
      </c>
      <c r="N533" s="351"/>
    </row>
    <row r="534" spans="1:14">
      <c r="A534" s="113" t="s">
        <v>2796</v>
      </c>
      <c r="B534" s="113" t="s">
        <v>383</v>
      </c>
      <c r="C534" s="113">
        <v>9.8000000000000007</v>
      </c>
      <c r="D534" s="113">
        <v>10.199999999999999</v>
      </c>
      <c r="E534" s="113">
        <v>9.1999999999999993</v>
      </c>
      <c r="F534" s="113">
        <v>9.65</v>
      </c>
      <c r="G534" s="113">
        <v>10</v>
      </c>
      <c r="H534" s="113">
        <v>9.8000000000000007</v>
      </c>
      <c r="I534" s="113">
        <v>3784</v>
      </c>
      <c r="J534" s="113">
        <v>37167.35</v>
      </c>
      <c r="K534" s="115">
        <v>43531</v>
      </c>
      <c r="L534" s="113">
        <v>43</v>
      </c>
      <c r="M534" s="113" t="s">
        <v>2797</v>
      </c>
      <c r="N534" s="351"/>
    </row>
    <row r="535" spans="1:14">
      <c r="A535" s="113" t="s">
        <v>3139</v>
      </c>
      <c r="B535" s="113" t="s">
        <v>3180</v>
      </c>
      <c r="C535" s="113">
        <v>9.8000000000000007</v>
      </c>
      <c r="D535" s="113">
        <v>10.3</v>
      </c>
      <c r="E535" s="113">
        <v>9.4</v>
      </c>
      <c r="F535" s="113">
        <v>9.4499999999999993</v>
      </c>
      <c r="G535" s="113">
        <v>10.3</v>
      </c>
      <c r="H535" s="113">
        <v>9.85</v>
      </c>
      <c r="I535" s="113">
        <v>2636</v>
      </c>
      <c r="J535" s="113">
        <v>26347.7</v>
      </c>
      <c r="K535" s="115">
        <v>43531</v>
      </c>
      <c r="L535" s="113">
        <v>26</v>
      </c>
      <c r="M535" s="113" t="s">
        <v>3140</v>
      </c>
      <c r="N535" s="351"/>
    </row>
    <row r="536" spans="1:14">
      <c r="A536" s="113" t="s">
        <v>2101</v>
      </c>
      <c r="B536" s="113" t="s">
        <v>383</v>
      </c>
      <c r="C536" s="113">
        <v>79.95</v>
      </c>
      <c r="D536" s="113">
        <v>80.95</v>
      </c>
      <c r="E536" s="113">
        <v>79.099999999999994</v>
      </c>
      <c r="F536" s="113">
        <v>79.099999999999994</v>
      </c>
      <c r="G536" s="113">
        <v>79.099999999999994</v>
      </c>
      <c r="H536" s="113">
        <v>79.5</v>
      </c>
      <c r="I536" s="113">
        <v>2085</v>
      </c>
      <c r="J536" s="113">
        <v>166973.25</v>
      </c>
      <c r="K536" s="115">
        <v>43531</v>
      </c>
      <c r="L536" s="113">
        <v>94</v>
      </c>
      <c r="M536" s="113" t="s">
        <v>2102</v>
      </c>
      <c r="N536" s="351"/>
    </row>
    <row r="537" spans="1:14">
      <c r="A537" s="113" t="s">
        <v>824</v>
      </c>
      <c r="B537" s="113" t="s">
        <v>383</v>
      </c>
      <c r="C537" s="113">
        <v>82.6</v>
      </c>
      <c r="D537" s="113">
        <v>84.2</v>
      </c>
      <c r="E537" s="113">
        <v>80.099999999999994</v>
      </c>
      <c r="F537" s="113">
        <v>80.45</v>
      </c>
      <c r="G537" s="113">
        <v>80.5</v>
      </c>
      <c r="H537" s="113">
        <v>81.75</v>
      </c>
      <c r="I537" s="113">
        <v>48602</v>
      </c>
      <c r="J537" s="113">
        <v>3961549.9</v>
      </c>
      <c r="K537" s="115">
        <v>43531</v>
      </c>
      <c r="L537" s="113">
        <v>1500</v>
      </c>
      <c r="M537" s="113" t="s">
        <v>825</v>
      </c>
      <c r="N537" s="351"/>
    </row>
    <row r="538" spans="1:14">
      <c r="A538" s="113" t="s">
        <v>826</v>
      </c>
      <c r="B538" s="113" t="s">
        <v>383</v>
      </c>
      <c r="C538" s="113">
        <v>510.2</v>
      </c>
      <c r="D538" s="113">
        <v>524.79999999999995</v>
      </c>
      <c r="E538" s="113">
        <v>509.35</v>
      </c>
      <c r="F538" s="113">
        <v>516.4</v>
      </c>
      <c r="G538" s="113">
        <v>517</v>
      </c>
      <c r="H538" s="113">
        <v>513.35</v>
      </c>
      <c r="I538" s="113">
        <v>41744</v>
      </c>
      <c r="J538" s="113">
        <v>21534818.850000001</v>
      </c>
      <c r="K538" s="115">
        <v>43531</v>
      </c>
      <c r="L538" s="113">
        <v>2569</v>
      </c>
      <c r="M538" s="113" t="s">
        <v>827</v>
      </c>
      <c r="N538" s="351"/>
    </row>
    <row r="539" spans="1:14">
      <c r="A539" s="113" t="s">
        <v>1851</v>
      </c>
      <c r="B539" s="113" t="s">
        <v>383</v>
      </c>
      <c r="C539" s="113">
        <v>154.05000000000001</v>
      </c>
      <c r="D539" s="113">
        <v>158.80000000000001</v>
      </c>
      <c r="E539" s="113">
        <v>153.1</v>
      </c>
      <c r="F539" s="113">
        <v>155.1</v>
      </c>
      <c r="G539" s="113">
        <v>153.1</v>
      </c>
      <c r="H539" s="113">
        <v>155.65</v>
      </c>
      <c r="I539" s="113">
        <v>2477</v>
      </c>
      <c r="J539" s="113">
        <v>385802.9</v>
      </c>
      <c r="K539" s="115">
        <v>43531</v>
      </c>
      <c r="L539" s="113">
        <v>52</v>
      </c>
      <c r="M539" s="113" t="s">
        <v>1852</v>
      </c>
      <c r="N539" s="351"/>
    </row>
    <row r="540" spans="1:14">
      <c r="A540" s="113" t="s">
        <v>828</v>
      </c>
      <c r="B540" s="113" t="s">
        <v>383</v>
      </c>
      <c r="C540" s="113">
        <v>975</v>
      </c>
      <c r="D540" s="113">
        <v>1002</v>
      </c>
      <c r="E540" s="113">
        <v>975</v>
      </c>
      <c r="F540" s="113">
        <v>993.05</v>
      </c>
      <c r="G540" s="113">
        <v>990</v>
      </c>
      <c r="H540" s="113">
        <v>971.75</v>
      </c>
      <c r="I540" s="113">
        <v>139162</v>
      </c>
      <c r="J540" s="113">
        <v>137939444</v>
      </c>
      <c r="K540" s="115">
        <v>43531</v>
      </c>
      <c r="L540" s="113">
        <v>7512</v>
      </c>
      <c r="M540" s="113" t="s">
        <v>829</v>
      </c>
      <c r="N540" s="351"/>
    </row>
    <row r="541" spans="1:14">
      <c r="A541" s="113" t="s">
        <v>830</v>
      </c>
      <c r="B541" s="113" t="s">
        <v>383</v>
      </c>
      <c r="C541" s="113">
        <v>128</v>
      </c>
      <c r="D541" s="113">
        <v>132</v>
      </c>
      <c r="E541" s="113">
        <v>126</v>
      </c>
      <c r="F541" s="113">
        <v>128.15</v>
      </c>
      <c r="G541" s="113">
        <v>127.6</v>
      </c>
      <c r="H541" s="113">
        <v>123.5</v>
      </c>
      <c r="I541" s="113">
        <v>5250605</v>
      </c>
      <c r="J541" s="113">
        <v>682125446.89999998</v>
      </c>
      <c r="K541" s="115">
        <v>43531</v>
      </c>
      <c r="L541" s="113">
        <v>26328</v>
      </c>
      <c r="M541" s="113" t="s">
        <v>3367</v>
      </c>
      <c r="N541" s="351"/>
    </row>
    <row r="542" spans="1:14">
      <c r="A542" s="113" t="s">
        <v>831</v>
      </c>
      <c r="B542" s="113" t="s">
        <v>383</v>
      </c>
      <c r="C542" s="113">
        <v>872</v>
      </c>
      <c r="D542" s="113">
        <v>877.05</v>
      </c>
      <c r="E542" s="113">
        <v>860</v>
      </c>
      <c r="F542" s="113">
        <v>873.05</v>
      </c>
      <c r="G542" s="113">
        <v>874</v>
      </c>
      <c r="H542" s="113">
        <v>861.35</v>
      </c>
      <c r="I542" s="113">
        <v>22439</v>
      </c>
      <c r="J542" s="113">
        <v>19477754.399999999</v>
      </c>
      <c r="K542" s="115">
        <v>43531</v>
      </c>
      <c r="L542" s="113">
        <v>1004</v>
      </c>
      <c r="M542" s="113" t="s">
        <v>832</v>
      </c>
      <c r="N542" s="351"/>
    </row>
    <row r="543" spans="1:14">
      <c r="A543" s="113" t="s">
        <v>833</v>
      </c>
      <c r="B543" s="113" t="s">
        <v>383</v>
      </c>
      <c r="C543" s="113">
        <v>59.55</v>
      </c>
      <c r="D543" s="113">
        <v>59.55</v>
      </c>
      <c r="E543" s="113">
        <v>58</v>
      </c>
      <c r="F543" s="113">
        <v>58.3</v>
      </c>
      <c r="G543" s="113">
        <v>58</v>
      </c>
      <c r="H543" s="113">
        <v>59.95</v>
      </c>
      <c r="I543" s="113">
        <v>17130</v>
      </c>
      <c r="J543" s="113">
        <v>1002701.8</v>
      </c>
      <c r="K543" s="115">
        <v>43531</v>
      </c>
      <c r="L543" s="113">
        <v>252</v>
      </c>
      <c r="M543" s="113" t="s">
        <v>834</v>
      </c>
      <c r="N543" s="351"/>
    </row>
    <row r="544" spans="1:14">
      <c r="A544" s="113" t="s">
        <v>835</v>
      </c>
      <c r="B544" s="113" t="s">
        <v>383</v>
      </c>
      <c r="C544" s="113">
        <v>56.95</v>
      </c>
      <c r="D544" s="113">
        <v>57.8</v>
      </c>
      <c r="E544" s="113">
        <v>53.8</v>
      </c>
      <c r="F544" s="113">
        <v>55.7</v>
      </c>
      <c r="G544" s="113">
        <v>55.5</v>
      </c>
      <c r="H544" s="113">
        <v>56.6</v>
      </c>
      <c r="I544" s="113">
        <v>8527</v>
      </c>
      <c r="J544" s="113">
        <v>477583.15</v>
      </c>
      <c r="K544" s="115">
        <v>43531</v>
      </c>
      <c r="L544" s="113">
        <v>300</v>
      </c>
      <c r="M544" s="113" t="s">
        <v>1975</v>
      </c>
      <c r="N544" s="351"/>
    </row>
    <row r="545" spans="1:14">
      <c r="A545" s="113" t="s">
        <v>2414</v>
      </c>
      <c r="B545" s="113" t="s">
        <v>383</v>
      </c>
      <c r="C545" s="113">
        <v>7.95</v>
      </c>
      <c r="D545" s="113">
        <v>8.5500000000000007</v>
      </c>
      <c r="E545" s="113">
        <v>7.6</v>
      </c>
      <c r="F545" s="113">
        <v>7.95</v>
      </c>
      <c r="G545" s="113">
        <v>8.0500000000000007</v>
      </c>
      <c r="H545" s="113">
        <v>7.95</v>
      </c>
      <c r="I545" s="113">
        <v>5231769</v>
      </c>
      <c r="J545" s="113">
        <v>42450466.700000003</v>
      </c>
      <c r="K545" s="115">
        <v>43531</v>
      </c>
      <c r="L545" s="113">
        <v>4196</v>
      </c>
      <c r="M545" s="113" t="s">
        <v>2415</v>
      </c>
      <c r="N545" s="351"/>
    </row>
    <row r="546" spans="1:14">
      <c r="A546" s="113" t="s">
        <v>2537</v>
      </c>
      <c r="B546" s="113" t="s">
        <v>383</v>
      </c>
      <c r="C546" s="113">
        <v>697.8</v>
      </c>
      <c r="D546" s="113">
        <v>697.8</v>
      </c>
      <c r="E546" s="113">
        <v>675</v>
      </c>
      <c r="F546" s="113">
        <v>678.7</v>
      </c>
      <c r="G546" s="113">
        <v>679</v>
      </c>
      <c r="H546" s="113">
        <v>689.45</v>
      </c>
      <c r="I546" s="113">
        <v>11769</v>
      </c>
      <c r="J546" s="113">
        <v>8060647.8499999996</v>
      </c>
      <c r="K546" s="115">
        <v>43531</v>
      </c>
      <c r="L546" s="113">
        <v>1964</v>
      </c>
      <c r="M546" s="113" t="s">
        <v>2538</v>
      </c>
      <c r="N546" s="351"/>
    </row>
    <row r="547" spans="1:14">
      <c r="A547" s="113" t="s">
        <v>2798</v>
      </c>
      <c r="B547" s="113" t="s">
        <v>383</v>
      </c>
      <c r="C547" s="113">
        <v>464.7</v>
      </c>
      <c r="D547" s="113">
        <v>469.8</v>
      </c>
      <c r="E547" s="113">
        <v>456.95</v>
      </c>
      <c r="F547" s="113">
        <v>461.1</v>
      </c>
      <c r="G547" s="113">
        <v>459.1</v>
      </c>
      <c r="H547" s="113">
        <v>455</v>
      </c>
      <c r="I547" s="113">
        <v>7807</v>
      </c>
      <c r="J547" s="113">
        <v>3617703.6</v>
      </c>
      <c r="K547" s="115">
        <v>43531</v>
      </c>
      <c r="L547" s="113">
        <v>355</v>
      </c>
      <c r="M547" s="113" t="s">
        <v>2799</v>
      </c>
      <c r="N547" s="351"/>
    </row>
    <row r="548" spans="1:14">
      <c r="A548" s="113" t="s">
        <v>2952</v>
      </c>
      <c r="B548" s="113" t="s">
        <v>383</v>
      </c>
      <c r="C548" s="113">
        <v>74.2</v>
      </c>
      <c r="D548" s="113">
        <v>76.900000000000006</v>
      </c>
      <c r="E548" s="113">
        <v>73.400000000000006</v>
      </c>
      <c r="F548" s="113">
        <v>73.7</v>
      </c>
      <c r="G548" s="113">
        <v>73.650000000000006</v>
      </c>
      <c r="H548" s="113">
        <v>73.75</v>
      </c>
      <c r="I548" s="113">
        <v>26343</v>
      </c>
      <c r="J548" s="113">
        <v>1970418.4</v>
      </c>
      <c r="K548" s="115">
        <v>43531</v>
      </c>
      <c r="L548" s="113">
        <v>595</v>
      </c>
      <c r="M548" s="113" t="s">
        <v>2953</v>
      </c>
      <c r="N548" s="351"/>
    </row>
    <row r="549" spans="1:14">
      <c r="A549" s="113" t="s">
        <v>836</v>
      </c>
      <c r="B549" s="113" t="s">
        <v>383</v>
      </c>
      <c r="C549" s="113">
        <v>26.6</v>
      </c>
      <c r="D549" s="113">
        <v>27</v>
      </c>
      <c r="E549" s="113">
        <v>26.4</v>
      </c>
      <c r="F549" s="113">
        <v>26.9</v>
      </c>
      <c r="G549" s="113">
        <v>26.95</v>
      </c>
      <c r="H549" s="113">
        <v>26.9</v>
      </c>
      <c r="I549" s="113">
        <v>120749</v>
      </c>
      <c r="J549" s="113">
        <v>3218701</v>
      </c>
      <c r="K549" s="115">
        <v>43531</v>
      </c>
      <c r="L549" s="113">
        <v>758</v>
      </c>
      <c r="M549" s="113" t="s">
        <v>837</v>
      </c>
      <c r="N549" s="351"/>
    </row>
    <row r="550" spans="1:14">
      <c r="A550" s="113" t="s">
        <v>838</v>
      </c>
      <c r="B550" s="113" t="s">
        <v>383</v>
      </c>
      <c r="C550" s="113">
        <v>676.95</v>
      </c>
      <c r="D550" s="113">
        <v>678</v>
      </c>
      <c r="E550" s="113">
        <v>670.3</v>
      </c>
      <c r="F550" s="113">
        <v>676.7</v>
      </c>
      <c r="G550" s="113">
        <v>677.5</v>
      </c>
      <c r="H550" s="113">
        <v>667.55</v>
      </c>
      <c r="I550" s="113">
        <v>5736</v>
      </c>
      <c r="J550" s="113">
        <v>3875959.75</v>
      </c>
      <c r="K550" s="115">
        <v>43531</v>
      </c>
      <c r="L550" s="113">
        <v>712</v>
      </c>
      <c r="M550" s="113" t="s">
        <v>839</v>
      </c>
      <c r="N550" s="351"/>
    </row>
    <row r="551" spans="1:14">
      <c r="A551" s="113" t="s">
        <v>74</v>
      </c>
      <c r="B551" s="113" t="s">
        <v>383</v>
      </c>
      <c r="C551" s="113">
        <v>714</v>
      </c>
      <c r="D551" s="113">
        <v>728</v>
      </c>
      <c r="E551" s="113">
        <v>711.15</v>
      </c>
      <c r="F551" s="113">
        <v>718.45</v>
      </c>
      <c r="G551" s="113">
        <v>720.9</v>
      </c>
      <c r="H551" s="113">
        <v>713.7</v>
      </c>
      <c r="I551" s="113">
        <v>1070777</v>
      </c>
      <c r="J551" s="113">
        <v>772069985.64999998</v>
      </c>
      <c r="K551" s="115">
        <v>43531</v>
      </c>
      <c r="L551" s="113">
        <v>27078</v>
      </c>
      <c r="M551" s="113" t="s">
        <v>840</v>
      </c>
      <c r="N551" s="351"/>
    </row>
    <row r="552" spans="1:14">
      <c r="A552" s="113" t="s">
        <v>3446</v>
      </c>
      <c r="B552" s="113" t="s">
        <v>3180</v>
      </c>
      <c r="C552" s="113">
        <v>1.1499999999999999</v>
      </c>
      <c r="D552" s="113">
        <v>1.1499999999999999</v>
      </c>
      <c r="E552" s="113">
        <v>1.1499999999999999</v>
      </c>
      <c r="F552" s="113">
        <v>1.1499999999999999</v>
      </c>
      <c r="G552" s="113">
        <v>1.1499999999999999</v>
      </c>
      <c r="H552" s="113">
        <v>1.1000000000000001</v>
      </c>
      <c r="I552" s="113">
        <v>1100</v>
      </c>
      <c r="J552" s="113">
        <v>1265</v>
      </c>
      <c r="K552" s="115">
        <v>43531</v>
      </c>
      <c r="L552" s="113">
        <v>2</v>
      </c>
      <c r="M552" s="113" t="s">
        <v>3447</v>
      </c>
      <c r="N552" s="351"/>
    </row>
    <row r="553" spans="1:14">
      <c r="A553" s="113" t="s">
        <v>841</v>
      </c>
      <c r="B553" s="113" t="s">
        <v>383</v>
      </c>
      <c r="C553" s="113">
        <v>27.5</v>
      </c>
      <c r="D553" s="113">
        <v>28.4</v>
      </c>
      <c r="E553" s="113">
        <v>27.45</v>
      </c>
      <c r="F553" s="113">
        <v>27.75</v>
      </c>
      <c r="G553" s="113">
        <v>28</v>
      </c>
      <c r="H553" s="113">
        <v>26.6</v>
      </c>
      <c r="I553" s="113">
        <v>494000</v>
      </c>
      <c r="J553" s="113">
        <v>13788570.949999999</v>
      </c>
      <c r="K553" s="115">
        <v>43531</v>
      </c>
      <c r="L553" s="113">
        <v>2451</v>
      </c>
      <c r="M553" s="113" t="s">
        <v>842</v>
      </c>
      <c r="N553" s="351"/>
    </row>
    <row r="554" spans="1:14">
      <c r="A554" s="113" t="s">
        <v>2753</v>
      </c>
      <c r="B554" s="113" t="s">
        <v>383</v>
      </c>
      <c r="C554" s="113">
        <v>7.6</v>
      </c>
      <c r="D554" s="113">
        <v>8</v>
      </c>
      <c r="E554" s="113">
        <v>7.6</v>
      </c>
      <c r="F554" s="113">
        <v>7.6</v>
      </c>
      <c r="G554" s="113">
        <v>7.6</v>
      </c>
      <c r="H554" s="113">
        <v>7.95</v>
      </c>
      <c r="I554" s="113">
        <v>473</v>
      </c>
      <c r="J554" s="113">
        <v>3606.8</v>
      </c>
      <c r="K554" s="115">
        <v>43531</v>
      </c>
      <c r="L554" s="113">
        <v>10</v>
      </c>
      <c r="M554" s="113" t="s">
        <v>2754</v>
      </c>
      <c r="N554" s="351"/>
    </row>
    <row r="555" spans="1:14">
      <c r="A555" s="113" t="s">
        <v>843</v>
      </c>
      <c r="B555" s="113" t="s">
        <v>383</v>
      </c>
      <c r="C555" s="113">
        <v>13.25</v>
      </c>
      <c r="D555" s="113">
        <v>14.8</v>
      </c>
      <c r="E555" s="113">
        <v>13.2</v>
      </c>
      <c r="F555" s="113">
        <v>13.7</v>
      </c>
      <c r="G555" s="113">
        <v>13.75</v>
      </c>
      <c r="H555" s="113">
        <v>13.15</v>
      </c>
      <c r="I555" s="113">
        <v>20015103</v>
      </c>
      <c r="J555" s="113">
        <v>283787247.5</v>
      </c>
      <c r="K555" s="115">
        <v>43531</v>
      </c>
      <c r="L555" s="113">
        <v>19100</v>
      </c>
      <c r="M555" s="113" t="s">
        <v>844</v>
      </c>
      <c r="N555" s="351"/>
    </row>
    <row r="556" spans="1:14">
      <c r="A556" s="113" t="s">
        <v>845</v>
      </c>
      <c r="B556" s="113" t="s">
        <v>383</v>
      </c>
      <c r="C556" s="113">
        <v>209.05</v>
      </c>
      <c r="D556" s="113">
        <v>212</v>
      </c>
      <c r="E556" s="113">
        <v>206.95</v>
      </c>
      <c r="F556" s="113">
        <v>209.85</v>
      </c>
      <c r="G556" s="113">
        <v>209.85</v>
      </c>
      <c r="H556" s="113">
        <v>209.4</v>
      </c>
      <c r="I556" s="113">
        <v>15258</v>
      </c>
      <c r="J556" s="113">
        <v>3194496.8</v>
      </c>
      <c r="K556" s="115">
        <v>43531</v>
      </c>
      <c r="L556" s="113">
        <v>323</v>
      </c>
      <c r="M556" s="113" t="s">
        <v>846</v>
      </c>
      <c r="N556" s="351"/>
    </row>
    <row r="557" spans="1:14">
      <c r="A557" s="113" t="s">
        <v>848</v>
      </c>
      <c r="B557" s="113" t="s">
        <v>383</v>
      </c>
      <c r="C557" s="113">
        <v>22.5</v>
      </c>
      <c r="D557" s="113">
        <v>22.9</v>
      </c>
      <c r="E557" s="113">
        <v>21.45</v>
      </c>
      <c r="F557" s="113">
        <v>21.6</v>
      </c>
      <c r="G557" s="113">
        <v>21.55</v>
      </c>
      <c r="H557" s="113">
        <v>22.3</v>
      </c>
      <c r="I557" s="113">
        <v>598194</v>
      </c>
      <c r="J557" s="113">
        <v>13094908.9</v>
      </c>
      <c r="K557" s="115">
        <v>43531</v>
      </c>
      <c r="L557" s="113">
        <v>2807</v>
      </c>
      <c r="M557" s="113" t="s">
        <v>849</v>
      </c>
      <c r="N557" s="351"/>
    </row>
    <row r="558" spans="1:14">
      <c r="A558" s="113" t="s">
        <v>75</v>
      </c>
      <c r="B558" s="113" t="s">
        <v>383</v>
      </c>
      <c r="C558" s="113">
        <v>1047.5999999999999</v>
      </c>
      <c r="D558" s="113">
        <v>1050.5</v>
      </c>
      <c r="E558" s="113">
        <v>1032</v>
      </c>
      <c r="F558" s="113">
        <v>1034.55</v>
      </c>
      <c r="G558" s="113">
        <v>1035</v>
      </c>
      <c r="H558" s="113">
        <v>1043.25</v>
      </c>
      <c r="I558" s="113">
        <v>1036807</v>
      </c>
      <c r="J558" s="113">
        <v>1076533892.45</v>
      </c>
      <c r="K558" s="115">
        <v>43531</v>
      </c>
      <c r="L558" s="113">
        <v>56513</v>
      </c>
      <c r="M558" s="113" t="s">
        <v>850</v>
      </c>
      <c r="N558" s="351"/>
    </row>
    <row r="559" spans="1:14">
      <c r="A559" s="113" t="s">
        <v>76</v>
      </c>
      <c r="B559" s="113" t="s">
        <v>383</v>
      </c>
      <c r="C559" s="113">
        <v>1892</v>
      </c>
      <c r="D559" s="113">
        <v>1892</v>
      </c>
      <c r="E559" s="113">
        <v>1865.2</v>
      </c>
      <c r="F559" s="113">
        <v>1880.2</v>
      </c>
      <c r="G559" s="113">
        <v>1879</v>
      </c>
      <c r="H559" s="113">
        <v>1885.2</v>
      </c>
      <c r="I559" s="113">
        <v>2171462</v>
      </c>
      <c r="J559" s="113">
        <v>4079968475.0500002</v>
      </c>
      <c r="K559" s="115">
        <v>43531</v>
      </c>
      <c r="L559" s="113">
        <v>96426</v>
      </c>
      <c r="M559" s="113" t="s">
        <v>851</v>
      </c>
      <c r="N559" s="351"/>
    </row>
    <row r="560" spans="1:14">
      <c r="A560" s="113" t="s">
        <v>2766</v>
      </c>
      <c r="B560" s="113" t="s">
        <v>383</v>
      </c>
      <c r="C560" s="113">
        <v>1506</v>
      </c>
      <c r="D560" s="113">
        <v>1518.9</v>
      </c>
      <c r="E560" s="113">
        <v>1488</v>
      </c>
      <c r="F560" s="113">
        <v>1495.95</v>
      </c>
      <c r="G560" s="113">
        <v>1497</v>
      </c>
      <c r="H560" s="113">
        <v>1503.65</v>
      </c>
      <c r="I560" s="113">
        <v>190406</v>
      </c>
      <c r="J560" s="113">
        <v>284875623.94999999</v>
      </c>
      <c r="K560" s="115">
        <v>43531</v>
      </c>
      <c r="L560" s="113">
        <v>8441</v>
      </c>
      <c r="M560" s="113" t="s">
        <v>2767</v>
      </c>
      <c r="N560" s="351"/>
    </row>
    <row r="561" spans="1:14">
      <c r="A561" s="113" t="s">
        <v>77</v>
      </c>
      <c r="B561" s="113" t="s">
        <v>383</v>
      </c>
      <c r="C561" s="113">
        <v>2109.6</v>
      </c>
      <c r="D561" s="113">
        <v>2130</v>
      </c>
      <c r="E561" s="113">
        <v>2095</v>
      </c>
      <c r="F561" s="113">
        <v>2126.5</v>
      </c>
      <c r="G561" s="113">
        <v>2125.1999999999998</v>
      </c>
      <c r="H561" s="113">
        <v>2104.25</v>
      </c>
      <c r="I561" s="113">
        <v>2551213</v>
      </c>
      <c r="J561" s="113">
        <v>5388507260.25</v>
      </c>
      <c r="K561" s="115">
        <v>43531</v>
      </c>
      <c r="L561" s="113">
        <v>104364</v>
      </c>
      <c r="M561" s="113" t="s">
        <v>852</v>
      </c>
      <c r="N561" s="351"/>
    </row>
    <row r="562" spans="1:14">
      <c r="A562" s="113" t="s">
        <v>2307</v>
      </c>
      <c r="B562" s="113" t="s">
        <v>383</v>
      </c>
      <c r="C562" s="113">
        <v>390.6</v>
      </c>
      <c r="D562" s="113">
        <v>394</v>
      </c>
      <c r="E562" s="113">
        <v>384.3</v>
      </c>
      <c r="F562" s="113">
        <v>391.1</v>
      </c>
      <c r="G562" s="113">
        <v>390.4</v>
      </c>
      <c r="H562" s="113">
        <v>390.05</v>
      </c>
      <c r="I562" s="113">
        <v>912620</v>
      </c>
      <c r="J562" s="113">
        <v>355538467.94999999</v>
      </c>
      <c r="K562" s="115">
        <v>43531</v>
      </c>
      <c r="L562" s="113">
        <v>23586</v>
      </c>
      <c r="M562" s="113" t="s">
        <v>2308</v>
      </c>
      <c r="N562" s="351"/>
    </row>
    <row r="563" spans="1:14">
      <c r="A563" s="113" t="s">
        <v>2232</v>
      </c>
      <c r="B563" s="113" t="s">
        <v>383</v>
      </c>
      <c r="C563" s="113">
        <v>2936.95</v>
      </c>
      <c r="D563" s="113">
        <v>2936.95</v>
      </c>
      <c r="E563" s="113">
        <v>2905</v>
      </c>
      <c r="F563" s="113">
        <v>2913.3</v>
      </c>
      <c r="G563" s="113">
        <v>2910.1</v>
      </c>
      <c r="H563" s="113">
        <v>2932.4</v>
      </c>
      <c r="I563" s="113">
        <v>581</v>
      </c>
      <c r="J563" s="113">
        <v>1693175.8</v>
      </c>
      <c r="K563" s="115">
        <v>43531</v>
      </c>
      <c r="L563" s="113">
        <v>123</v>
      </c>
      <c r="M563" s="113" t="s">
        <v>2233</v>
      </c>
      <c r="N563" s="351"/>
    </row>
    <row r="564" spans="1:14">
      <c r="A564" s="113" t="s">
        <v>853</v>
      </c>
      <c r="B564" s="113" t="s">
        <v>383</v>
      </c>
      <c r="C564" s="113">
        <v>1146</v>
      </c>
      <c r="D564" s="113">
        <v>1151.45</v>
      </c>
      <c r="E564" s="113">
        <v>1144.8599999999999</v>
      </c>
      <c r="F564" s="113">
        <v>1150.8599999999999</v>
      </c>
      <c r="G564" s="113">
        <v>1151.06</v>
      </c>
      <c r="H564" s="113">
        <v>1146.1500000000001</v>
      </c>
      <c r="I564" s="113">
        <v>175</v>
      </c>
      <c r="J564" s="113">
        <v>200840.69</v>
      </c>
      <c r="K564" s="115">
        <v>43531</v>
      </c>
      <c r="L564" s="113">
        <v>32</v>
      </c>
      <c r="M564" s="113" t="s">
        <v>854</v>
      </c>
      <c r="N564" s="351"/>
    </row>
    <row r="565" spans="1:14">
      <c r="A565" s="113" t="s">
        <v>3392</v>
      </c>
      <c r="B565" s="113" t="s">
        <v>383</v>
      </c>
      <c r="C565" s="113">
        <v>3816</v>
      </c>
      <c r="D565" s="113">
        <v>3842.17</v>
      </c>
      <c r="E565" s="113">
        <v>3816</v>
      </c>
      <c r="F565" s="113">
        <v>3842.17</v>
      </c>
      <c r="G565" s="113">
        <v>3842.17</v>
      </c>
      <c r="H565" s="113">
        <v>3835.25</v>
      </c>
      <c r="I565" s="113">
        <v>3</v>
      </c>
      <c r="J565" s="113">
        <v>11496.27</v>
      </c>
      <c r="K565" s="115">
        <v>43531</v>
      </c>
      <c r="L565" s="113">
        <v>3</v>
      </c>
      <c r="M565" s="113" t="s">
        <v>3393</v>
      </c>
      <c r="N565" s="351"/>
    </row>
    <row r="566" spans="1:14">
      <c r="A566" s="113" t="s">
        <v>78</v>
      </c>
      <c r="B566" s="113" t="s">
        <v>383</v>
      </c>
      <c r="C566" s="113">
        <v>25</v>
      </c>
      <c r="D566" s="113">
        <v>25.3</v>
      </c>
      <c r="E566" s="113">
        <v>24.45</v>
      </c>
      <c r="F566" s="113">
        <v>24.55</v>
      </c>
      <c r="G566" s="113">
        <v>24.6</v>
      </c>
      <c r="H566" s="113">
        <v>24.95</v>
      </c>
      <c r="I566" s="113">
        <v>2720499</v>
      </c>
      <c r="J566" s="113">
        <v>67401883.75</v>
      </c>
      <c r="K566" s="115">
        <v>43531</v>
      </c>
      <c r="L566" s="113">
        <v>6992</v>
      </c>
      <c r="M566" s="113" t="s">
        <v>855</v>
      </c>
      <c r="N566" s="351"/>
    </row>
    <row r="567" spans="1:14">
      <c r="A567" s="113" t="s">
        <v>856</v>
      </c>
      <c r="B567" s="113" t="s">
        <v>383</v>
      </c>
      <c r="C567" s="113">
        <v>2194</v>
      </c>
      <c r="D567" s="113">
        <v>2272.85</v>
      </c>
      <c r="E567" s="113">
        <v>2175</v>
      </c>
      <c r="F567" s="113">
        <v>2230.9</v>
      </c>
      <c r="G567" s="113">
        <v>2231</v>
      </c>
      <c r="H567" s="113">
        <v>2205.4</v>
      </c>
      <c r="I567" s="113">
        <v>454144</v>
      </c>
      <c r="J567" s="113">
        <v>1016979071.85</v>
      </c>
      <c r="K567" s="115">
        <v>43531</v>
      </c>
      <c r="L567" s="113">
        <v>35613</v>
      </c>
      <c r="M567" s="113" t="s">
        <v>2800</v>
      </c>
      <c r="N567" s="351"/>
    </row>
    <row r="568" spans="1:14">
      <c r="A568" s="113" t="s">
        <v>857</v>
      </c>
      <c r="B568" s="113" t="s">
        <v>383</v>
      </c>
      <c r="C568" s="113">
        <v>173.45</v>
      </c>
      <c r="D568" s="113">
        <v>177.95</v>
      </c>
      <c r="E568" s="113">
        <v>169.75</v>
      </c>
      <c r="F568" s="113">
        <v>176</v>
      </c>
      <c r="G568" s="113">
        <v>176</v>
      </c>
      <c r="H568" s="113">
        <v>171.2</v>
      </c>
      <c r="I568" s="113">
        <v>384759</v>
      </c>
      <c r="J568" s="113">
        <v>67268704.400000006</v>
      </c>
      <c r="K568" s="115">
        <v>43531</v>
      </c>
      <c r="L568" s="113">
        <v>9524</v>
      </c>
      <c r="M568" s="113" t="s">
        <v>2954</v>
      </c>
      <c r="N568" s="351"/>
    </row>
    <row r="569" spans="1:14">
      <c r="A569" s="113" t="s">
        <v>858</v>
      </c>
      <c r="B569" s="113" t="s">
        <v>383</v>
      </c>
      <c r="C569" s="113">
        <v>116</v>
      </c>
      <c r="D569" s="113">
        <v>118.8</v>
      </c>
      <c r="E569" s="113">
        <v>112.6</v>
      </c>
      <c r="F569" s="113">
        <v>113.7</v>
      </c>
      <c r="G569" s="113">
        <v>114.3</v>
      </c>
      <c r="H569" s="113">
        <v>114.35</v>
      </c>
      <c r="I569" s="113">
        <v>29335</v>
      </c>
      <c r="J569" s="113">
        <v>3391021.05</v>
      </c>
      <c r="K569" s="115">
        <v>43531</v>
      </c>
      <c r="L569" s="113">
        <v>842</v>
      </c>
      <c r="M569" s="113" t="s">
        <v>859</v>
      </c>
      <c r="N569" s="351"/>
    </row>
    <row r="570" spans="1:14">
      <c r="A570" s="113" t="s">
        <v>860</v>
      </c>
      <c r="B570" s="113" t="s">
        <v>383</v>
      </c>
      <c r="C570" s="113">
        <v>484.9</v>
      </c>
      <c r="D570" s="113">
        <v>503.4</v>
      </c>
      <c r="E570" s="113">
        <v>482.2</v>
      </c>
      <c r="F570" s="113">
        <v>493.65</v>
      </c>
      <c r="G570" s="113">
        <v>497.9</v>
      </c>
      <c r="H570" s="113">
        <v>480.65</v>
      </c>
      <c r="I570" s="113">
        <v>54719</v>
      </c>
      <c r="J570" s="113">
        <v>27106151.800000001</v>
      </c>
      <c r="K570" s="115">
        <v>43531</v>
      </c>
      <c r="L570" s="113">
        <v>2313</v>
      </c>
      <c r="M570" s="113" t="s">
        <v>2214</v>
      </c>
      <c r="N570" s="351"/>
    </row>
    <row r="571" spans="1:14">
      <c r="A571" s="113" t="s">
        <v>79</v>
      </c>
      <c r="B571" s="113" t="s">
        <v>383</v>
      </c>
      <c r="C571" s="113">
        <v>2770</v>
      </c>
      <c r="D571" s="113">
        <v>2779</v>
      </c>
      <c r="E571" s="113">
        <v>2721</v>
      </c>
      <c r="F571" s="113">
        <v>2730.1</v>
      </c>
      <c r="G571" s="113">
        <v>2724.95</v>
      </c>
      <c r="H571" s="113">
        <v>2765.85</v>
      </c>
      <c r="I571" s="113">
        <v>394045</v>
      </c>
      <c r="J571" s="113">
        <v>1081212522.8499999</v>
      </c>
      <c r="K571" s="115">
        <v>43531</v>
      </c>
      <c r="L571" s="113">
        <v>39967</v>
      </c>
      <c r="M571" s="113" t="s">
        <v>861</v>
      </c>
      <c r="N571" s="351"/>
    </row>
    <row r="572" spans="1:14">
      <c r="A572" s="113" t="s">
        <v>862</v>
      </c>
      <c r="B572" s="113" t="s">
        <v>383</v>
      </c>
      <c r="C572" s="113">
        <v>1385</v>
      </c>
      <c r="D572" s="113">
        <v>1445</v>
      </c>
      <c r="E572" s="113">
        <v>1385</v>
      </c>
      <c r="F572" s="113">
        <v>1437.75</v>
      </c>
      <c r="G572" s="113">
        <v>1443</v>
      </c>
      <c r="H572" s="113">
        <v>1376.55</v>
      </c>
      <c r="I572" s="113">
        <v>4892</v>
      </c>
      <c r="J572" s="113">
        <v>6961331.75</v>
      </c>
      <c r="K572" s="115">
        <v>43531</v>
      </c>
      <c r="L572" s="113">
        <v>486</v>
      </c>
      <c r="M572" s="113" t="s">
        <v>863</v>
      </c>
      <c r="N572" s="351"/>
    </row>
    <row r="573" spans="1:14">
      <c r="A573" s="113" t="s">
        <v>3221</v>
      </c>
      <c r="B573" s="113" t="s">
        <v>3180</v>
      </c>
      <c r="C573" s="113">
        <v>22</v>
      </c>
      <c r="D573" s="113">
        <v>23.15</v>
      </c>
      <c r="E573" s="113">
        <v>21.8</v>
      </c>
      <c r="F573" s="113">
        <v>23.1</v>
      </c>
      <c r="G573" s="113">
        <v>22.9</v>
      </c>
      <c r="H573" s="113">
        <v>22.15</v>
      </c>
      <c r="I573" s="113">
        <v>1882</v>
      </c>
      <c r="J573" s="113">
        <v>42322.9</v>
      </c>
      <c r="K573" s="115">
        <v>43531</v>
      </c>
      <c r="L573" s="113">
        <v>16</v>
      </c>
      <c r="M573" s="113" t="s">
        <v>3222</v>
      </c>
      <c r="N573" s="351"/>
    </row>
    <row r="574" spans="1:14">
      <c r="A574" s="113" t="s">
        <v>80</v>
      </c>
      <c r="B574" s="113" t="s">
        <v>383</v>
      </c>
      <c r="C574" s="113">
        <v>355.35</v>
      </c>
      <c r="D574" s="113">
        <v>360.3</v>
      </c>
      <c r="E574" s="113">
        <v>349.2</v>
      </c>
      <c r="F574" s="113">
        <v>351.2</v>
      </c>
      <c r="G574" s="113">
        <v>350.4</v>
      </c>
      <c r="H574" s="113">
        <v>356.15</v>
      </c>
      <c r="I574" s="113">
        <v>1066729</v>
      </c>
      <c r="J574" s="113">
        <v>378711841.94999999</v>
      </c>
      <c r="K574" s="115">
        <v>43531</v>
      </c>
      <c r="L574" s="113">
        <v>16551</v>
      </c>
      <c r="M574" s="113" t="s">
        <v>864</v>
      </c>
      <c r="N574" s="351"/>
    </row>
    <row r="575" spans="1:14">
      <c r="A575" s="113" t="s">
        <v>865</v>
      </c>
      <c r="B575" s="113" t="s">
        <v>383</v>
      </c>
      <c r="C575" s="113">
        <v>24.1</v>
      </c>
      <c r="D575" s="113">
        <v>24.6</v>
      </c>
      <c r="E575" s="113">
        <v>23.45</v>
      </c>
      <c r="F575" s="113">
        <v>23.6</v>
      </c>
      <c r="G575" s="113">
        <v>23.5</v>
      </c>
      <c r="H575" s="113">
        <v>23.8</v>
      </c>
      <c r="I575" s="113">
        <v>4909199</v>
      </c>
      <c r="J575" s="113">
        <v>118311402.09999999</v>
      </c>
      <c r="K575" s="115">
        <v>43531</v>
      </c>
      <c r="L575" s="113">
        <v>9115</v>
      </c>
      <c r="M575" s="113" t="s">
        <v>2801</v>
      </c>
      <c r="N575" s="351"/>
    </row>
    <row r="576" spans="1:14">
      <c r="A576" s="113" t="s">
        <v>2955</v>
      </c>
      <c r="B576" s="113" t="s">
        <v>383</v>
      </c>
      <c r="C576" s="113">
        <v>266.05</v>
      </c>
      <c r="D576" s="113">
        <v>285</v>
      </c>
      <c r="E576" s="113">
        <v>257.39999999999998</v>
      </c>
      <c r="F576" s="113">
        <v>271.5</v>
      </c>
      <c r="G576" s="113">
        <v>270.60000000000002</v>
      </c>
      <c r="H576" s="113">
        <v>266.75</v>
      </c>
      <c r="I576" s="113">
        <v>205702</v>
      </c>
      <c r="J576" s="113">
        <v>56403843.450000003</v>
      </c>
      <c r="K576" s="115">
        <v>43531</v>
      </c>
      <c r="L576" s="113">
        <v>8447</v>
      </c>
      <c r="M576" s="113" t="s">
        <v>2956</v>
      </c>
      <c r="N576" s="351"/>
    </row>
    <row r="577" spans="1:14">
      <c r="A577" s="113" t="s">
        <v>866</v>
      </c>
      <c r="B577" s="113" t="s">
        <v>383</v>
      </c>
      <c r="C577" s="113">
        <v>637.20000000000005</v>
      </c>
      <c r="D577" s="113">
        <v>640.04999999999995</v>
      </c>
      <c r="E577" s="113">
        <v>630</v>
      </c>
      <c r="F577" s="113">
        <v>635.15</v>
      </c>
      <c r="G577" s="113">
        <v>634.79999999999995</v>
      </c>
      <c r="H577" s="113">
        <v>634.65</v>
      </c>
      <c r="I577" s="113">
        <v>2227</v>
      </c>
      <c r="J577" s="113">
        <v>1414693.1</v>
      </c>
      <c r="K577" s="115">
        <v>43531</v>
      </c>
      <c r="L577" s="113">
        <v>410</v>
      </c>
      <c r="M577" s="113" t="s">
        <v>867</v>
      </c>
      <c r="N577" s="351"/>
    </row>
    <row r="578" spans="1:14">
      <c r="A578" s="113" t="s">
        <v>1932</v>
      </c>
      <c r="B578" s="113" t="s">
        <v>383</v>
      </c>
      <c r="C578" s="113">
        <v>7.25</v>
      </c>
      <c r="D578" s="113">
        <v>7.25</v>
      </c>
      <c r="E578" s="113">
        <v>6.9</v>
      </c>
      <c r="F578" s="113">
        <v>7.1</v>
      </c>
      <c r="G578" s="113">
        <v>7.2</v>
      </c>
      <c r="H578" s="113">
        <v>7.35</v>
      </c>
      <c r="I578" s="113">
        <v>17432</v>
      </c>
      <c r="J578" s="113">
        <v>124066.8</v>
      </c>
      <c r="K578" s="115">
        <v>43531</v>
      </c>
      <c r="L578" s="113">
        <v>69</v>
      </c>
      <c r="M578" s="113" t="s">
        <v>1933</v>
      </c>
      <c r="N578" s="351"/>
    </row>
    <row r="579" spans="1:14">
      <c r="A579" s="113" t="s">
        <v>868</v>
      </c>
      <c r="B579" s="113" t="s">
        <v>383</v>
      </c>
      <c r="C579" s="113">
        <v>166.5</v>
      </c>
      <c r="D579" s="113">
        <v>168.3</v>
      </c>
      <c r="E579" s="113">
        <v>163.55000000000001</v>
      </c>
      <c r="F579" s="113">
        <v>166.75</v>
      </c>
      <c r="G579" s="113">
        <v>167.4</v>
      </c>
      <c r="H579" s="113">
        <v>166.4</v>
      </c>
      <c r="I579" s="113">
        <v>279718</v>
      </c>
      <c r="J579" s="113">
        <v>46619622.25</v>
      </c>
      <c r="K579" s="115">
        <v>43531</v>
      </c>
      <c r="L579" s="113">
        <v>3701</v>
      </c>
      <c r="M579" s="113" t="s">
        <v>869</v>
      </c>
      <c r="N579" s="351"/>
    </row>
    <row r="580" spans="1:14">
      <c r="A580" s="113" t="s">
        <v>870</v>
      </c>
      <c r="B580" s="113" t="s">
        <v>383</v>
      </c>
      <c r="C580" s="113">
        <v>1960</v>
      </c>
      <c r="D580" s="113">
        <v>2052</v>
      </c>
      <c r="E580" s="113">
        <v>1959.95</v>
      </c>
      <c r="F580" s="113">
        <v>2014.3</v>
      </c>
      <c r="G580" s="113">
        <v>2001</v>
      </c>
      <c r="H580" s="113">
        <v>1963.2</v>
      </c>
      <c r="I580" s="113">
        <v>21235</v>
      </c>
      <c r="J580" s="113">
        <v>42949846.399999999</v>
      </c>
      <c r="K580" s="115">
        <v>43531</v>
      </c>
      <c r="L580" s="113">
        <v>2117</v>
      </c>
      <c r="M580" s="113" t="s">
        <v>871</v>
      </c>
      <c r="N580" s="351"/>
    </row>
    <row r="581" spans="1:14">
      <c r="A581" s="113" t="s">
        <v>2666</v>
      </c>
      <c r="B581" s="113" t="s">
        <v>383</v>
      </c>
      <c r="C581" s="113">
        <v>20.3</v>
      </c>
      <c r="D581" s="113">
        <v>24.35</v>
      </c>
      <c r="E581" s="113">
        <v>20.3</v>
      </c>
      <c r="F581" s="113">
        <v>24.25</v>
      </c>
      <c r="G581" s="113">
        <v>24.25</v>
      </c>
      <c r="H581" s="113">
        <v>20.3</v>
      </c>
      <c r="I581" s="113">
        <v>208537</v>
      </c>
      <c r="J581" s="113">
        <v>4981052</v>
      </c>
      <c r="K581" s="115">
        <v>43531</v>
      </c>
      <c r="L581" s="113">
        <v>1119</v>
      </c>
      <c r="M581" s="113" t="s">
        <v>2667</v>
      </c>
      <c r="N581" s="351"/>
    </row>
    <row r="582" spans="1:14">
      <c r="A582" s="113" t="s">
        <v>872</v>
      </c>
      <c r="B582" s="113" t="s">
        <v>383</v>
      </c>
      <c r="C582" s="113">
        <v>177.05</v>
      </c>
      <c r="D582" s="113">
        <v>181.75</v>
      </c>
      <c r="E582" s="113">
        <v>175.05</v>
      </c>
      <c r="F582" s="113">
        <v>178.7</v>
      </c>
      <c r="G582" s="113">
        <v>178.25</v>
      </c>
      <c r="H582" s="113">
        <v>176.35</v>
      </c>
      <c r="I582" s="113">
        <v>179812</v>
      </c>
      <c r="J582" s="113">
        <v>32290527.699999999</v>
      </c>
      <c r="K582" s="115">
        <v>43531</v>
      </c>
      <c r="L582" s="113">
        <v>3316</v>
      </c>
      <c r="M582" s="113" t="s">
        <v>873</v>
      </c>
      <c r="N582" s="351"/>
    </row>
    <row r="583" spans="1:14">
      <c r="A583" s="113" t="s">
        <v>81</v>
      </c>
      <c r="B583" s="113" t="s">
        <v>383</v>
      </c>
      <c r="C583" s="113">
        <v>203.75</v>
      </c>
      <c r="D583" s="113">
        <v>203.75</v>
      </c>
      <c r="E583" s="113">
        <v>199.9</v>
      </c>
      <c r="F583" s="113">
        <v>200.6</v>
      </c>
      <c r="G583" s="113">
        <v>200.55</v>
      </c>
      <c r="H583" s="113">
        <v>202.75</v>
      </c>
      <c r="I583" s="113">
        <v>5533457</v>
      </c>
      <c r="J583" s="113">
        <v>1115123446.2</v>
      </c>
      <c r="K583" s="115">
        <v>43531</v>
      </c>
      <c r="L583" s="113">
        <v>55294</v>
      </c>
      <c r="M583" s="113" t="s">
        <v>874</v>
      </c>
      <c r="N583" s="351"/>
    </row>
    <row r="584" spans="1:14">
      <c r="A584" s="113" t="s">
        <v>875</v>
      </c>
      <c r="B584" s="113" t="s">
        <v>383</v>
      </c>
      <c r="C584" s="113">
        <v>231.8</v>
      </c>
      <c r="D584" s="113">
        <v>238.95</v>
      </c>
      <c r="E584" s="113">
        <v>231.8</v>
      </c>
      <c r="F584" s="113">
        <v>235.95</v>
      </c>
      <c r="G584" s="113">
        <v>236.85</v>
      </c>
      <c r="H584" s="113">
        <v>238.5</v>
      </c>
      <c r="I584" s="113">
        <v>523</v>
      </c>
      <c r="J584" s="113">
        <v>123473.4</v>
      </c>
      <c r="K584" s="115">
        <v>43531</v>
      </c>
      <c r="L584" s="113">
        <v>65</v>
      </c>
      <c r="M584" s="113" t="s">
        <v>2055</v>
      </c>
      <c r="N584" s="351"/>
    </row>
    <row r="585" spans="1:14">
      <c r="A585" s="113" t="s">
        <v>876</v>
      </c>
      <c r="B585" s="113" t="s">
        <v>383</v>
      </c>
      <c r="C585" s="113">
        <v>51.6</v>
      </c>
      <c r="D585" s="113">
        <v>51.65</v>
      </c>
      <c r="E585" s="113">
        <v>49.8</v>
      </c>
      <c r="F585" s="113">
        <v>50.05</v>
      </c>
      <c r="G585" s="113">
        <v>49.95</v>
      </c>
      <c r="H585" s="113">
        <v>51.2</v>
      </c>
      <c r="I585" s="113">
        <v>707554</v>
      </c>
      <c r="J585" s="113">
        <v>35653831.799999997</v>
      </c>
      <c r="K585" s="115">
        <v>43531</v>
      </c>
      <c r="L585" s="113">
        <v>5338</v>
      </c>
      <c r="M585" s="113" t="s">
        <v>877</v>
      </c>
      <c r="N585" s="351"/>
    </row>
    <row r="586" spans="1:14">
      <c r="A586" s="113" t="s">
        <v>2584</v>
      </c>
      <c r="B586" s="113" t="s">
        <v>383</v>
      </c>
      <c r="C586" s="113">
        <v>6.95</v>
      </c>
      <c r="D586" s="113">
        <v>6.95</v>
      </c>
      <c r="E586" s="113">
        <v>6.8</v>
      </c>
      <c r="F586" s="113">
        <v>6.85</v>
      </c>
      <c r="G586" s="113">
        <v>6.8</v>
      </c>
      <c r="H586" s="113">
        <v>6.9</v>
      </c>
      <c r="I586" s="113">
        <v>59363</v>
      </c>
      <c r="J586" s="113">
        <v>407597.55</v>
      </c>
      <c r="K586" s="115">
        <v>43531</v>
      </c>
      <c r="L586" s="113">
        <v>194</v>
      </c>
      <c r="M586" s="113" t="s">
        <v>2585</v>
      </c>
      <c r="N586" s="351"/>
    </row>
    <row r="587" spans="1:14">
      <c r="A587" s="113" t="s">
        <v>2348</v>
      </c>
      <c r="B587" s="113" t="s">
        <v>383</v>
      </c>
      <c r="C587" s="113">
        <v>85.95</v>
      </c>
      <c r="D587" s="113">
        <v>87</v>
      </c>
      <c r="E587" s="113">
        <v>83.75</v>
      </c>
      <c r="F587" s="113">
        <v>84.15</v>
      </c>
      <c r="G587" s="113">
        <v>83.75</v>
      </c>
      <c r="H587" s="113">
        <v>85.95</v>
      </c>
      <c r="I587" s="113">
        <v>5664</v>
      </c>
      <c r="J587" s="113">
        <v>480604.8</v>
      </c>
      <c r="K587" s="115">
        <v>43531</v>
      </c>
      <c r="L587" s="113">
        <v>165</v>
      </c>
      <c r="M587" s="113" t="s">
        <v>2349</v>
      </c>
      <c r="N587" s="351"/>
    </row>
    <row r="588" spans="1:14">
      <c r="A588" s="113" t="s">
        <v>878</v>
      </c>
      <c r="B588" s="113" t="s">
        <v>383</v>
      </c>
      <c r="C588" s="113">
        <v>128.75</v>
      </c>
      <c r="D588" s="113">
        <v>129.5</v>
      </c>
      <c r="E588" s="113">
        <v>124.55</v>
      </c>
      <c r="F588" s="113">
        <v>126.05</v>
      </c>
      <c r="G588" s="113">
        <v>126.95</v>
      </c>
      <c r="H588" s="113">
        <v>129</v>
      </c>
      <c r="I588" s="113">
        <v>392591</v>
      </c>
      <c r="J588" s="113">
        <v>49687900.950000003</v>
      </c>
      <c r="K588" s="115">
        <v>43531</v>
      </c>
      <c r="L588" s="113">
        <v>3984</v>
      </c>
      <c r="M588" s="113" t="s">
        <v>879</v>
      </c>
      <c r="N588" s="351"/>
    </row>
    <row r="589" spans="1:14">
      <c r="A589" s="113" t="s">
        <v>82</v>
      </c>
      <c r="B589" s="113" t="s">
        <v>383</v>
      </c>
      <c r="C589" s="113">
        <v>248.1</v>
      </c>
      <c r="D589" s="113">
        <v>253.7</v>
      </c>
      <c r="E589" s="113">
        <v>246.5</v>
      </c>
      <c r="F589" s="113">
        <v>249</v>
      </c>
      <c r="G589" s="113">
        <v>247.9</v>
      </c>
      <c r="H589" s="113">
        <v>246.45</v>
      </c>
      <c r="I589" s="113">
        <v>9346838</v>
      </c>
      <c r="J589" s="113">
        <v>2346092675.6999998</v>
      </c>
      <c r="K589" s="115">
        <v>43531</v>
      </c>
      <c r="L589" s="113">
        <v>80974</v>
      </c>
      <c r="M589" s="113" t="s">
        <v>880</v>
      </c>
      <c r="N589" s="351"/>
    </row>
    <row r="590" spans="1:14">
      <c r="A590" s="113" t="s">
        <v>881</v>
      </c>
      <c r="B590" s="113" t="s">
        <v>383</v>
      </c>
      <c r="C590" s="113">
        <v>335.85</v>
      </c>
      <c r="D590" s="113">
        <v>336.05</v>
      </c>
      <c r="E590" s="113">
        <v>320.25</v>
      </c>
      <c r="F590" s="113">
        <v>321.05</v>
      </c>
      <c r="G590" s="113">
        <v>320.8</v>
      </c>
      <c r="H590" s="113">
        <v>330.9</v>
      </c>
      <c r="I590" s="113">
        <v>16263</v>
      </c>
      <c r="J590" s="113">
        <v>5237115.55</v>
      </c>
      <c r="K590" s="115">
        <v>43531</v>
      </c>
      <c r="L590" s="113">
        <v>930</v>
      </c>
      <c r="M590" s="113" t="s">
        <v>882</v>
      </c>
      <c r="N590" s="351"/>
    </row>
    <row r="591" spans="1:14">
      <c r="A591" s="113" t="s">
        <v>83</v>
      </c>
      <c r="B591" s="113" t="s">
        <v>383</v>
      </c>
      <c r="C591" s="113">
        <v>1706.35</v>
      </c>
      <c r="D591" s="113">
        <v>1720</v>
      </c>
      <c r="E591" s="113">
        <v>1699.8</v>
      </c>
      <c r="F591" s="113">
        <v>1705.4</v>
      </c>
      <c r="G591" s="113">
        <v>1707.35</v>
      </c>
      <c r="H591" s="113">
        <v>1699.8</v>
      </c>
      <c r="I591" s="113">
        <v>1566441</v>
      </c>
      <c r="J591" s="113">
        <v>2676722914.5500002</v>
      </c>
      <c r="K591" s="115">
        <v>43531</v>
      </c>
      <c r="L591" s="113">
        <v>79955</v>
      </c>
      <c r="M591" s="113" t="s">
        <v>883</v>
      </c>
      <c r="N591" s="351"/>
    </row>
    <row r="592" spans="1:14">
      <c r="A592" s="113" t="s">
        <v>84</v>
      </c>
      <c r="B592" s="113" t="s">
        <v>383</v>
      </c>
      <c r="C592" s="113">
        <v>268.14999999999998</v>
      </c>
      <c r="D592" s="113">
        <v>271.2</v>
      </c>
      <c r="E592" s="113">
        <v>266.5</v>
      </c>
      <c r="F592" s="113">
        <v>269.85000000000002</v>
      </c>
      <c r="G592" s="113">
        <v>269.5</v>
      </c>
      <c r="H592" s="113">
        <v>268.10000000000002</v>
      </c>
      <c r="I592" s="113">
        <v>540718</v>
      </c>
      <c r="J592" s="113">
        <v>145453437.55000001</v>
      </c>
      <c r="K592" s="115">
        <v>43531</v>
      </c>
      <c r="L592" s="113">
        <v>19273</v>
      </c>
      <c r="M592" s="113" t="s">
        <v>884</v>
      </c>
      <c r="N592" s="351"/>
    </row>
    <row r="593" spans="1:14">
      <c r="A593" s="113" t="s">
        <v>2288</v>
      </c>
      <c r="B593" s="113" t="s">
        <v>383</v>
      </c>
      <c r="C593" s="113">
        <v>115</v>
      </c>
      <c r="D593" s="113">
        <v>118</v>
      </c>
      <c r="E593" s="113">
        <v>114</v>
      </c>
      <c r="F593" s="113">
        <v>116.5</v>
      </c>
      <c r="G593" s="113">
        <v>116.5</v>
      </c>
      <c r="H593" s="113">
        <v>115.75</v>
      </c>
      <c r="I593" s="113">
        <v>4785</v>
      </c>
      <c r="J593" s="113">
        <v>554584.35</v>
      </c>
      <c r="K593" s="115">
        <v>43531</v>
      </c>
      <c r="L593" s="113">
        <v>99</v>
      </c>
      <c r="M593" s="113" t="s">
        <v>2289</v>
      </c>
      <c r="N593" s="351"/>
    </row>
    <row r="594" spans="1:14">
      <c r="A594" s="113" t="s">
        <v>2721</v>
      </c>
      <c r="B594" s="113" t="s">
        <v>383</v>
      </c>
      <c r="C594" s="113">
        <v>41.75</v>
      </c>
      <c r="D594" s="113">
        <v>43.1</v>
      </c>
      <c r="E594" s="113">
        <v>41.75</v>
      </c>
      <c r="F594" s="113">
        <v>42.45</v>
      </c>
      <c r="G594" s="113">
        <v>42.45</v>
      </c>
      <c r="H594" s="113">
        <v>42.45</v>
      </c>
      <c r="I594" s="113">
        <v>4341</v>
      </c>
      <c r="J594" s="113">
        <v>184443.9</v>
      </c>
      <c r="K594" s="115">
        <v>43531</v>
      </c>
      <c r="L594" s="113">
        <v>20</v>
      </c>
      <c r="M594" s="113" t="s">
        <v>2722</v>
      </c>
      <c r="N594" s="351"/>
    </row>
    <row r="595" spans="1:14">
      <c r="A595" s="113" t="s">
        <v>2614</v>
      </c>
      <c r="B595" s="113" t="s">
        <v>383</v>
      </c>
      <c r="C595" s="113">
        <v>174.8</v>
      </c>
      <c r="D595" s="113">
        <v>174.8</v>
      </c>
      <c r="E595" s="113">
        <v>168</v>
      </c>
      <c r="F595" s="113">
        <v>170</v>
      </c>
      <c r="G595" s="113">
        <v>170</v>
      </c>
      <c r="H595" s="113">
        <v>170.15</v>
      </c>
      <c r="I595" s="113">
        <v>7167</v>
      </c>
      <c r="J595" s="113">
        <v>1219741.8500000001</v>
      </c>
      <c r="K595" s="115">
        <v>43531</v>
      </c>
      <c r="L595" s="113">
        <v>311</v>
      </c>
      <c r="M595" s="113" t="s">
        <v>2615</v>
      </c>
      <c r="N595" s="351"/>
    </row>
    <row r="596" spans="1:14">
      <c r="A596" s="113" t="s">
        <v>2051</v>
      </c>
      <c r="B596" s="113" t="s">
        <v>383</v>
      </c>
      <c r="C596" s="113">
        <v>109</v>
      </c>
      <c r="D596" s="113">
        <v>109</v>
      </c>
      <c r="E596" s="113">
        <v>108.75</v>
      </c>
      <c r="F596" s="113">
        <v>108.75</v>
      </c>
      <c r="G596" s="113">
        <v>108.75</v>
      </c>
      <c r="H596" s="113">
        <v>110.75</v>
      </c>
      <c r="I596" s="113">
        <v>71</v>
      </c>
      <c r="J596" s="113">
        <v>7736.5</v>
      </c>
      <c r="K596" s="115">
        <v>43531</v>
      </c>
      <c r="L596" s="113">
        <v>6</v>
      </c>
      <c r="M596" s="113" t="s">
        <v>888</v>
      </c>
      <c r="N596" s="351"/>
    </row>
    <row r="597" spans="1:14">
      <c r="A597" s="113" t="s">
        <v>886</v>
      </c>
      <c r="B597" s="113" t="s">
        <v>383</v>
      </c>
      <c r="C597" s="113">
        <v>312.64999999999998</v>
      </c>
      <c r="D597" s="113">
        <v>334</v>
      </c>
      <c r="E597" s="113">
        <v>311</v>
      </c>
      <c r="F597" s="113">
        <v>321.2</v>
      </c>
      <c r="G597" s="113">
        <v>321.85000000000002</v>
      </c>
      <c r="H597" s="113">
        <v>310.3</v>
      </c>
      <c r="I597" s="113">
        <v>9733</v>
      </c>
      <c r="J597" s="113">
        <v>3127390.55</v>
      </c>
      <c r="K597" s="115">
        <v>43531</v>
      </c>
      <c r="L597" s="113">
        <v>366</v>
      </c>
      <c r="M597" s="113" t="s">
        <v>887</v>
      </c>
      <c r="N597" s="351"/>
    </row>
    <row r="598" spans="1:14">
      <c r="A598" s="113" t="s">
        <v>889</v>
      </c>
      <c r="B598" s="113" t="s">
        <v>383</v>
      </c>
      <c r="C598" s="113">
        <v>115</v>
      </c>
      <c r="D598" s="113">
        <v>115.8</v>
      </c>
      <c r="E598" s="113">
        <v>110.05</v>
      </c>
      <c r="F598" s="113">
        <v>112.3</v>
      </c>
      <c r="G598" s="113">
        <v>112</v>
      </c>
      <c r="H598" s="113">
        <v>113.4</v>
      </c>
      <c r="I598" s="113">
        <v>19003</v>
      </c>
      <c r="J598" s="113">
        <v>2140244.1</v>
      </c>
      <c r="K598" s="115">
        <v>43531</v>
      </c>
      <c r="L598" s="113">
        <v>825</v>
      </c>
      <c r="M598" s="113" t="s">
        <v>890</v>
      </c>
      <c r="N598" s="351"/>
    </row>
    <row r="599" spans="1:14">
      <c r="A599" s="113" t="s">
        <v>3388</v>
      </c>
      <c r="B599" s="113" t="s">
        <v>383</v>
      </c>
      <c r="C599" s="113">
        <v>3277</v>
      </c>
      <c r="D599" s="113">
        <v>3277</v>
      </c>
      <c r="E599" s="113">
        <v>3277</v>
      </c>
      <c r="F599" s="113">
        <v>3277</v>
      </c>
      <c r="G599" s="113">
        <v>3277</v>
      </c>
      <c r="H599" s="113">
        <v>3277</v>
      </c>
      <c r="I599" s="113">
        <v>1</v>
      </c>
      <c r="J599" s="113">
        <v>3277</v>
      </c>
      <c r="K599" s="115">
        <v>43531</v>
      </c>
      <c r="L599" s="113">
        <v>1</v>
      </c>
      <c r="M599" s="113" t="s">
        <v>3389</v>
      </c>
      <c r="N599" s="351"/>
    </row>
    <row r="600" spans="1:14">
      <c r="A600" s="113" t="s">
        <v>891</v>
      </c>
      <c r="B600" s="113" t="s">
        <v>383</v>
      </c>
      <c r="C600" s="113">
        <v>22196.45</v>
      </c>
      <c r="D600" s="113">
        <v>22196.65</v>
      </c>
      <c r="E600" s="113">
        <v>21193.9</v>
      </c>
      <c r="F600" s="113">
        <v>21975.25</v>
      </c>
      <c r="G600" s="113">
        <v>22000</v>
      </c>
      <c r="H600" s="113">
        <v>21996.35</v>
      </c>
      <c r="I600" s="113">
        <v>1013</v>
      </c>
      <c r="J600" s="113">
        <v>22225625.300000001</v>
      </c>
      <c r="K600" s="115">
        <v>43531</v>
      </c>
      <c r="L600" s="113">
        <v>551</v>
      </c>
      <c r="M600" s="113" t="s">
        <v>892</v>
      </c>
      <c r="N600" s="351"/>
    </row>
    <row r="601" spans="1:14">
      <c r="A601" s="113" t="s">
        <v>893</v>
      </c>
      <c r="B601" s="113" t="s">
        <v>383</v>
      </c>
      <c r="C601" s="113">
        <v>1116.55</v>
      </c>
      <c r="D601" s="113">
        <v>1119.8</v>
      </c>
      <c r="E601" s="113">
        <v>1091.9000000000001</v>
      </c>
      <c r="F601" s="113">
        <v>1098.2</v>
      </c>
      <c r="G601" s="113">
        <v>1092</v>
      </c>
      <c r="H601" s="113">
        <v>1100.0999999999999</v>
      </c>
      <c r="I601" s="113">
        <v>1101</v>
      </c>
      <c r="J601" s="113">
        <v>1214874.8</v>
      </c>
      <c r="K601" s="115">
        <v>43531</v>
      </c>
      <c r="L601" s="113">
        <v>266</v>
      </c>
      <c r="M601" s="113" t="s">
        <v>894</v>
      </c>
      <c r="N601" s="351"/>
    </row>
    <row r="602" spans="1:14">
      <c r="A602" s="113" t="s">
        <v>895</v>
      </c>
      <c r="B602" s="113" t="s">
        <v>383</v>
      </c>
      <c r="C602" s="113">
        <v>13.4</v>
      </c>
      <c r="D602" s="113">
        <v>13.4</v>
      </c>
      <c r="E602" s="113">
        <v>12.1</v>
      </c>
      <c r="F602" s="113">
        <v>12.6</v>
      </c>
      <c r="G602" s="113">
        <v>12.6</v>
      </c>
      <c r="H602" s="113">
        <v>12.2</v>
      </c>
      <c r="I602" s="113">
        <v>3342909</v>
      </c>
      <c r="J602" s="113">
        <v>43288935.350000001</v>
      </c>
      <c r="K602" s="115">
        <v>43531</v>
      </c>
      <c r="L602" s="113">
        <v>5208</v>
      </c>
      <c r="M602" s="113" t="s">
        <v>896</v>
      </c>
      <c r="N602" s="351"/>
    </row>
    <row r="603" spans="1:14">
      <c r="A603" s="113" t="s">
        <v>3487</v>
      </c>
      <c r="B603" s="113" t="s">
        <v>3180</v>
      </c>
      <c r="C603" s="113">
        <v>1.65</v>
      </c>
      <c r="D603" s="113">
        <v>1.65</v>
      </c>
      <c r="E603" s="113">
        <v>1.65</v>
      </c>
      <c r="F603" s="113">
        <v>1.65</v>
      </c>
      <c r="G603" s="113">
        <v>1.65</v>
      </c>
      <c r="H603" s="113">
        <v>1.7</v>
      </c>
      <c r="I603" s="113">
        <v>161</v>
      </c>
      <c r="J603" s="113">
        <v>265.64999999999998</v>
      </c>
      <c r="K603" s="115">
        <v>43531</v>
      </c>
      <c r="L603" s="113">
        <v>3</v>
      </c>
      <c r="M603" s="113" t="s">
        <v>3488</v>
      </c>
      <c r="N603" s="351"/>
    </row>
    <row r="604" spans="1:14">
      <c r="A604" s="113" t="s">
        <v>2416</v>
      </c>
      <c r="B604" s="113" t="s">
        <v>383</v>
      </c>
      <c r="C604" s="113">
        <v>145</v>
      </c>
      <c r="D604" s="113">
        <v>146</v>
      </c>
      <c r="E604" s="113">
        <v>140.5</v>
      </c>
      <c r="F604" s="113">
        <v>141.15</v>
      </c>
      <c r="G604" s="113">
        <v>140.69999999999999</v>
      </c>
      <c r="H604" s="113">
        <v>144.15</v>
      </c>
      <c r="I604" s="113">
        <v>10671</v>
      </c>
      <c r="J604" s="113">
        <v>1521824.3</v>
      </c>
      <c r="K604" s="115">
        <v>43531</v>
      </c>
      <c r="L604" s="113">
        <v>251</v>
      </c>
      <c r="M604" s="113" t="s">
        <v>2417</v>
      </c>
      <c r="N604" s="351"/>
    </row>
    <row r="605" spans="1:14">
      <c r="A605" s="113" t="s">
        <v>1905</v>
      </c>
      <c r="B605" s="113" t="s">
        <v>383</v>
      </c>
      <c r="C605" s="113">
        <v>57.25</v>
      </c>
      <c r="D605" s="113">
        <v>60.25</v>
      </c>
      <c r="E605" s="113">
        <v>57.25</v>
      </c>
      <c r="F605" s="113">
        <v>57.65</v>
      </c>
      <c r="G605" s="113">
        <v>58</v>
      </c>
      <c r="H605" s="113">
        <v>58.5</v>
      </c>
      <c r="I605" s="113">
        <v>108142</v>
      </c>
      <c r="J605" s="113">
        <v>6360235.4000000004</v>
      </c>
      <c r="K605" s="115">
        <v>43531</v>
      </c>
      <c r="L605" s="113">
        <v>1220</v>
      </c>
      <c r="M605" s="113" t="s">
        <v>1906</v>
      </c>
      <c r="N605" s="351"/>
    </row>
    <row r="606" spans="1:14">
      <c r="A606" s="113" t="s">
        <v>1868</v>
      </c>
      <c r="B606" s="113" t="s">
        <v>383</v>
      </c>
      <c r="C606" s="113">
        <v>123.8</v>
      </c>
      <c r="D606" s="113">
        <v>123.8</v>
      </c>
      <c r="E606" s="113">
        <v>119.1</v>
      </c>
      <c r="F606" s="113">
        <v>119.95</v>
      </c>
      <c r="G606" s="113">
        <v>119.75</v>
      </c>
      <c r="H606" s="113">
        <v>121.4</v>
      </c>
      <c r="I606" s="113">
        <v>385152</v>
      </c>
      <c r="J606" s="113">
        <v>46563908.799999997</v>
      </c>
      <c r="K606" s="115">
        <v>43531</v>
      </c>
      <c r="L606" s="113">
        <v>4233</v>
      </c>
      <c r="M606" s="113" t="s">
        <v>847</v>
      </c>
      <c r="N606" s="351"/>
    </row>
    <row r="607" spans="1:14">
      <c r="A607" s="113" t="s">
        <v>295</v>
      </c>
      <c r="B607" s="113" t="s">
        <v>383</v>
      </c>
      <c r="C607" s="113">
        <v>242</v>
      </c>
      <c r="D607" s="113">
        <v>246.75</v>
      </c>
      <c r="E607" s="113">
        <v>237.05</v>
      </c>
      <c r="F607" s="113">
        <v>241.15</v>
      </c>
      <c r="G607" s="113">
        <v>240</v>
      </c>
      <c r="H607" s="113">
        <v>241.6</v>
      </c>
      <c r="I607" s="113">
        <v>85574</v>
      </c>
      <c r="J607" s="113">
        <v>20724899.149999999</v>
      </c>
      <c r="K607" s="115">
        <v>43531</v>
      </c>
      <c r="L607" s="113">
        <v>2029</v>
      </c>
      <c r="M607" s="113" t="s">
        <v>897</v>
      </c>
      <c r="N607" s="351"/>
    </row>
    <row r="608" spans="1:14">
      <c r="A608" s="113" t="s">
        <v>898</v>
      </c>
      <c r="B608" s="113" t="s">
        <v>383</v>
      </c>
      <c r="C608" s="113">
        <v>45.1</v>
      </c>
      <c r="D608" s="113">
        <v>46.2</v>
      </c>
      <c r="E608" s="113">
        <v>41.9</v>
      </c>
      <c r="F608" s="113">
        <v>42.35</v>
      </c>
      <c r="G608" s="113">
        <v>42.3</v>
      </c>
      <c r="H608" s="113">
        <v>44.6</v>
      </c>
      <c r="I608" s="113">
        <v>149083</v>
      </c>
      <c r="J608" s="113">
        <v>6474921.2999999998</v>
      </c>
      <c r="K608" s="115">
        <v>43531</v>
      </c>
      <c r="L608" s="113">
        <v>1019</v>
      </c>
      <c r="M608" s="113" t="s">
        <v>899</v>
      </c>
      <c r="N608" s="351"/>
    </row>
    <row r="609" spans="1:14">
      <c r="A609" s="113" t="s">
        <v>900</v>
      </c>
      <c r="B609" s="113" t="s">
        <v>383</v>
      </c>
      <c r="C609" s="113">
        <v>37.75</v>
      </c>
      <c r="D609" s="113">
        <v>38</v>
      </c>
      <c r="E609" s="113">
        <v>36.35</v>
      </c>
      <c r="F609" s="113">
        <v>36.5</v>
      </c>
      <c r="G609" s="113">
        <v>36.5</v>
      </c>
      <c r="H609" s="113">
        <v>37.4</v>
      </c>
      <c r="I609" s="113">
        <v>47426</v>
      </c>
      <c r="J609" s="113">
        <v>1745671.15</v>
      </c>
      <c r="K609" s="115">
        <v>43531</v>
      </c>
      <c r="L609" s="113">
        <v>236</v>
      </c>
      <c r="M609" s="113" t="s">
        <v>901</v>
      </c>
      <c r="N609" s="351"/>
    </row>
    <row r="610" spans="1:14">
      <c r="A610" s="113" t="s">
        <v>2048</v>
      </c>
      <c r="B610" s="113" t="s">
        <v>383</v>
      </c>
      <c r="C610" s="113">
        <v>46.65</v>
      </c>
      <c r="D610" s="113">
        <v>46.9</v>
      </c>
      <c r="E610" s="113">
        <v>45.25</v>
      </c>
      <c r="F610" s="113">
        <v>45.4</v>
      </c>
      <c r="G610" s="113">
        <v>45.3</v>
      </c>
      <c r="H610" s="113">
        <v>46.3</v>
      </c>
      <c r="I610" s="113">
        <v>1472341</v>
      </c>
      <c r="J610" s="113">
        <v>67404556.5</v>
      </c>
      <c r="K610" s="115">
        <v>43531</v>
      </c>
      <c r="L610" s="113">
        <v>10066</v>
      </c>
      <c r="M610" s="113" t="s">
        <v>2049</v>
      </c>
      <c r="N610" s="351"/>
    </row>
    <row r="611" spans="1:14">
      <c r="A611" s="113" t="s">
        <v>85</v>
      </c>
      <c r="B611" s="113" t="s">
        <v>383</v>
      </c>
      <c r="C611" s="113">
        <v>77.7</v>
      </c>
      <c r="D611" s="113">
        <v>78</v>
      </c>
      <c r="E611" s="113">
        <v>75.849999999999994</v>
      </c>
      <c r="F611" s="113">
        <v>76.55</v>
      </c>
      <c r="G611" s="113">
        <v>76.45</v>
      </c>
      <c r="H611" s="113">
        <v>78.05</v>
      </c>
      <c r="I611" s="113">
        <v>2469778</v>
      </c>
      <c r="J611" s="113">
        <v>190088329.75</v>
      </c>
      <c r="K611" s="115">
        <v>43531</v>
      </c>
      <c r="L611" s="113">
        <v>14607</v>
      </c>
      <c r="M611" s="113" t="s">
        <v>902</v>
      </c>
      <c r="N611" s="351"/>
    </row>
    <row r="612" spans="1:14">
      <c r="A612" s="113" t="s">
        <v>86</v>
      </c>
      <c r="B612" s="113" t="s">
        <v>383</v>
      </c>
      <c r="C612" s="113">
        <v>725</v>
      </c>
      <c r="D612" s="113">
        <v>727.3</v>
      </c>
      <c r="E612" s="113">
        <v>704.2</v>
      </c>
      <c r="F612" s="113">
        <v>719.05</v>
      </c>
      <c r="G612" s="113">
        <v>721.1</v>
      </c>
      <c r="H612" s="113">
        <v>730.5</v>
      </c>
      <c r="I612" s="113">
        <v>8561355</v>
      </c>
      <c r="J612" s="113">
        <v>6130138296</v>
      </c>
      <c r="K612" s="115">
        <v>43531</v>
      </c>
      <c r="L612" s="113">
        <v>146374</v>
      </c>
      <c r="M612" s="113" t="s">
        <v>903</v>
      </c>
      <c r="N612" s="351"/>
    </row>
    <row r="613" spans="1:14">
      <c r="A613" s="113" t="s">
        <v>2718</v>
      </c>
      <c r="B613" s="113" t="s">
        <v>383</v>
      </c>
      <c r="C613" s="113">
        <v>330.8</v>
      </c>
      <c r="D613" s="113">
        <v>330.8</v>
      </c>
      <c r="E613" s="113">
        <v>301.2</v>
      </c>
      <c r="F613" s="113">
        <v>316.85000000000002</v>
      </c>
      <c r="G613" s="113">
        <v>315.5</v>
      </c>
      <c r="H613" s="113">
        <v>315.45</v>
      </c>
      <c r="I613" s="113">
        <v>144487</v>
      </c>
      <c r="J613" s="113">
        <v>45485221</v>
      </c>
      <c r="K613" s="115">
        <v>43531</v>
      </c>
      <c r="L613" s="113">
        <v>2056</v>
      </c>
      <c r="M613" s="113" t="s">
        <v>2689</v>
      </c>
      <c r="N613" s="351"/>
    </row>
    <row r="614" spans="1:14">
      <c r="A614" s="113" t="s">
        <v>904</v>
      </c>
      <c r="B614" s="113" t="s">
        <v>383</v>
      </c>
      <c r="C614" s="113">
        <v>291</v>
      </c>
      <c r="D614" s="113">
        <v>293.39999999999998</v>
      </c>
      <c r="E614" s="113">
        <v>285</v>
      </c>
      <c r="F614" s="113">
        <v>286.60000000000002</v>
      </c>
      <c r="G614" s="113">
        <v>285.55</v>
      </c>
      <c r="H614" s="113">
        <v>290.7</v>
      </c>
      <c r="I614" s="113">
        <v>447440</v>
      </c>
      <c r="J614" s="113">
        <v>129351931.15000001</v>
      </c>
      <c r="K614" s="115">
        <v>43531</v>
      </c>
      <c r="L614" s="113">
        <v>9852</v>
      </c>
      <c r="M614" s="113" t="s">
        <v>905</v>
      </c>
      <c r="N614" s="351"/>
    </row>
    <row r="615" spans="1:14">
      <c r="A615" s="113" t="s">
        <v>2726</v>
      </c>
      <c r="B615" s="113" t="s">
        <v>383</v>
      </c>
      <c r="C615" s="113">
        <v>148.1</v>
      </c>
      <c r="D615" s="113">
        <v>149.97</v>
      </c>
      <c r="E615" s="113">
        <v>144.72999999999999</v>
      </c>
      <c r="F615" s="113">
        <v>146.44999999999999</v>
      </c>
      <c r="G615" s="113">
        <v>145.01</v>
      </c>
      <c r="H615" s="113">
        <v>148.1</v>
      </c>
      <c r="I615" s="113">
        <v>193</v>
      </c>
      <c r="J615" s="113">
        <v>28199.54</v>
      </c>
      <c r="K615" s="115">
        <v>43531</v>
      </c>
      <c r="L615" s="113">
        <v>35</v>
      </c>
      <c r="M615" s="113" t="s">
        <v>2727</v>
      </c>
      <c r="N615" s="351"/>
    </row>
    <row r="616" spans="1:14">
      <c r="A616" s="113" t="s">
        <v>2561</v>
      </c>
      <c r="B616" s="113" t="s">
        <v>383</v>
      </c>
      <c r="C616" s="113">
        <v>35.11</v>
      </c>
      <c r="D616" s="113">
        <v>36.17</v>
      </c>
      <c r="E616" s="113">
        <v>35.11</v>
      </c>
      <c r="F616" s="113">
        <v>36.01</v>
      </c>
      <c r="G616" s="113">
        <v>36.07</v>
      </c>
      <c r="H616" s="113">
        <v>35.770000000000003</v>
      </c>
      <c r="I616" s="113">
        <v>3466731</v>
      </c>
      <c r="J616" s="113">
        <v>124772591.40000001</v>
      </c>
      <c r="K616" s="115">
        <v>43531</v>
      </c>
      <c r="L616" s="113">
        <v>3560</v>
      </c>
      <c r="M616" s="113" t="s">
        <v>2312</v>
      </c>
      <c r="N616" s="351"/>
    </row>
    <row r="617" spans="1:14">
      <c r="A617" s="113" t="s">
        <v>87</v>
      </c>
      <c r="B617" s="113" t="s">
        <v>383</v>
      </c>
      <c r="C617" s="113">
        <v>371.5</v>
      </c>
      <c r="D617" s="113">
        <v>374</v>
      </c>
      <c r="E617" s="113">
        <v>368.5</v>
      </c>
      <c r="F617" s="113">
        <v>370.8</v>
      </c>
      <c r="G617" s="113">
        <v>370.3</v>
      </c>
      <c r="H617" s="113">
        <v>371.95</v>
      </c>
      <c r="I617" s="113">
        <v>15355303</v>
      </c>
      <c r="J617" s="113">
        <v>5693784331</v>
      </c>
      <c r="K617" s="115">
        <v>43531</v>
      </c>
      <c r="L617" s="113">
        <v>123402</v>
      </c>
      <c r="M617" s="113" t="s">
        <v>906</v>
      </c>
      <c r="N617" s="351"/>
    </row>
    <row r="618" spans="1:14">
      <c r="A618" s="113" t="s">
        <v>2197</v>
      </c>
      <c r="B618" s="113" t="s">
        <v>383</v>
      </c>
      <c r="C618" s="113">
        <v>977</v>
      </c>
      <c r="D618" s="113">
        <v>979</v>
      </c>
      <c r="E618" s="113">
        <v>946</v>
      </c>
      <c r="F618" s="113">
        <v>951.65</v>
      </c>
      <c r="G618" s="113">
        <v>957</v>
      </c>
      <c r="H618" s="113">
        <v>969.1</v>
      </c>
      <c r="I618" s="113">
        <v>330109</v>
      </c>
      <c r="J618" s="113">
        <v>317419622.25</v>
      </c>
      <c r="K618" s="115">
        <v>43531</v>
      </c>
      <c r="L618" s="113">
        <v>21091</v>
      </c>
      <c r="M618" s="113" t="s">
        <v>2198</v>
      </c>
      <c r="N618" s="351"/>
    </row>
    <row r="619" spans="1:14">
      <c r="A619" s="113" t="s">
        <v>2802</v>
      </c>
      <c r="B619" s="113" t="s">
        <v>383</v>
      </c>
      <c r="C619" s="113">
        <v>31.4</v>
      </c>
      <c r="D619" s="113">
        <v>31.4</v>
      </c>
      <c r="E619" s="113">
        <v>28.75</v>
      </c>
      <c r="F619" s="113">
        <v>29.15</v>
      </c>
      <c r="G619" s="113">
        <v>29.1</v>
      </c>
      <c r="H619" s="113">
        <v>29.35</v>
      </c>
      <c r="I619" s="113">
        <v>33014</v>
      </c>
      <c r="J619" s="113">
        <v>953729.1</v>
      </c>
      <c r="K619" s="115">
        <v>43531</v>
      </c>
      <c r="L619" s="113">
        <v>195</v>
      </c>
      <c r="M619" s="113" t="s">
        <v>3153</v>
      </c>
      <c r="N619" s="351"/>
    </row>
    <row r="620" spans="1:14">
      <c r="A620" s="113" t="s">
        <v>3358</v>
      </c>
      <c r="B620" s="113" t="s">
        <v>383</v>
      </c>
      <c r="C620" s="113">
        <v>1000</v>
      </c>
      <c r="D620" s="113">
        <v>1000</v>
      </c>
      <c r="E620" s="113">
        <v>999.99</v>
      </c>
      <c r="F620" s="113">
        <v>1000</v>
      </c>
      <c r="G620" s="113">
        <v>1000</v>
      </c>
      <c r="H620" s="113">
        <v>1000</v>
      </c>
      <c r="I620" s="113">
        <v>6691</v>
      </c>
      <c r="J620" s="113">
        <v>6690987.3200000003</v>
      </c>
      <c r="K620" s="115">
        <v>43531</v>
      </c>
      <c r="L620" s="113">
        <v>23</v>
      </c>
      <c r="M620" s="113" t="s">
        <v>3359</v>
      </c>
      <c r="N620" s="351"/>
    </row>
    <row r="621" spans="1:14">
      <c r="A621" s="113" t="s">
        <v>2957</v>
      </c>
      <c r="B621" s="113" t="s">
        <v>383</v>
      </c>
      <c r="C621" s="113">
        <v>87</v>
      </c>
      <c r="D621" s="113">
        <v>87.91</v>
      </c>
      <c r="E621" s="113">
        <v>87</v>
      </c>
      <c r="F621" s="113">
        <v>87.67</v>
      </c>
      <c r="G621" s="113">
        <v>87.67</v>
      </c>
      <c r="H621" s="113">
        <v>87.8</v>
      </c>
      <c r="I621" s="113">
        <v>491</v>
      </c>
      <c r="J621" s="113">
        <v>42910.57</v>
      </c>
      <c r="K621" s="115">
        <v>43531</v>
      </c>
      <c r="L621" s="113">
        <v>9</v>
      </c>
      <c r="M621" s="113" t="s">
        <v>2958</v>
      </c>
      <c r="N621" s="351"/>
    </row>
    <row r="622" spans="1:14">
      <c r="A622" s="113" t="s">
        <v>2553</v>
      </c>
      <c r="B622" s="113" t="s">
        <v>383</v>
      </c>
      <c r="C622" s="113">
        <v>65.599999999999994</v>
      </c>
      <c r="D622" s="113">
        <v>65.64</v>
      </c>
      <c r="E622" s="113">
        <v>65.05</v>
      </c>
      <c r="F622" s="113">
        <v>65.319999999999993</v>
      </c>
      <c r="G622" s="113">
        <v>65.05</v>
      </c>
      <c r="H622" s="113">
        <v>65.62</v>
      </c>
      <c r="I622" s="113">
        <v>4218</v>
      </c>
      <c r="J622" s="113">
        <v>275967.31</v>
      </c>
      <c r="K622" s="115">
        <v>43531</v>
      </c>
      <c r="L622" s="113">
        <v>50</v>
      </c>
      <c r="M622" s="113" t="s">
        <v>2103</v>
      </c>
      <c r="N622" s="351"/>
    </row>
    <row r="623" spans="1:14">
      <c r="A623" s="113" t="s">
        <v>2554</v>
      </c>
      <c r="B623" s="113" t="s">
        <v>383</v>
      </c>
      <c r="C623" s="113">
        <v>119</v>
      </c>
      <c r="D623" s="113">
        <v>119.91</v>
      </c>
      <c r="E623" s="113">
        <v>119</v>
      </c>
      <c r="F623" s="113">
        <v>119.15</v>
      </c>
      <c r="G623" s="113">
        <v>119.15</v>
      </c>
      <c r="H623" s="113">
        <v>119.5</v>
      </c>
      <c r="I623" s="113">
        <v>689</v>
      </c>
      <c r="J623" s="113">
        <v>82207.100000000006</v>
      </c>
      <c r="K623" s="115">
        <v>43531</v>
      </c>
      <c r="L623" s="113">
        <v>14</v>
      </c>
      <c r="M623" s="113" t="s">
        <v>907</v>
      </c>
      <c r="N623" s="351"/>
    </row>
    <row r="624" spans="1:14">
      <c r="A624" s="113" t="s">
        <v>2555</v>
      </c>
      <c r="B624" s="113" t="s">
        <v>383</v>
      </c>
      <c r="C624" s="113">
        <v>115</v>
      </c>
      <c r="D624" s="113">
        <v>115.7</v>
      </c>
      <c r="E624" s="113">
        <v>115</v>
      </c>
      <c r="F624" s="113">
        <v>115.28</v>
      </c>
      <c r="G624" s="113">
        <v>115.1</v>
      </c>
      <c r="H624" s="113">
        <v>115</v>
      </c>
      <c r="I624" s="113">
        <v>40707</v>
      </c>
      <c r="J624" s="113">
        <v>4691675.12</v>
      </c>
      <c r="K624" s="115">
        <v>43531</v>
      </c>
      <c r="L624" s="113">
        <v>3342</v>
      </c>
      <c r="M624" s="113" t="s">
        <v>948</v>
      </c>
      <c r="N624" s="351"/>
    </row>
    <row r="625" spans="1:14">
      <c r="A625" s="113" t="s">
        <v>2556</v>
      </c>
      <c r="B625" s="113" t="s">
        <v>383</v>
      </c>
      <c r="C625" s="113">
        <v>55.7</v>
      </c>
      <c r="D625" s="113">
        <v>55.75</v>
      </c>
      <c r="E625" s="113">
        <v>55.35</v>
      </c>
      <c r="F625" s="113">
        <v>55.37</v>
      </c>
      <c r="G625" s="113">
        <v>55.45</v>
      </c>
      <c r="H625" s="113">
        <v>55.75</v>
      </c>
      <c r="I625" s="113">
        <v>3696</v>
      </c>
      <c r="J625" s="113">
        <v>205260.32</v>
      </c>
      <c r="K625" s="115">
        <v>43531</v>
      </c>
      <c r="L625" s="113">
        <v>50</v>
      </c>
      <c r="M625" s="113" t="s">
        <v>2178</v>
      </c>
      <c r="N625" s="351"/>
    </row>
    <row r="626" spans="1:14">
      <c r="A626" s="113" t="s">
        <v>3154</v>
      </c>
      <c r="B626" s="113" t="s">
        <v>383</v>
      </c>
      <c r="C626" s="113">
        <v>27.9</v>
      </c>
      <c r="D626" s="113">
        <v>27.99</v>
      </c>
      <c r="E626" s="113">
        <v>27.56</v>
      </c>
      <c r="F626" s="113">
        <v>27.56</v>
      </c>
      <c r="G626" s="113">
        <v>27.56</v>
      </c>
      <c r="H626" s="113">
        <v>27.75</v>
      </c>
      <c r="I626" s="113">
        <v>10869</v>
      </c>
      <c r="J626" s="113">
        <v>301182.02</v>
      </c>
      <c r="K626" s="115">
        <v>43531</v>
      </c>
      <c r="L626" s="113">
        <v>201</v>
      </c>
      <c r="M626" s="113" t="s">
        <v>3155</v>
      </c>
      <c r="N626" s="351"/>
    </row>
    <row r="627" spans="1:14">
      <c r="A627" s="113" t="s">
        <v>1901</v>
      </c>
      <c r="B627" s="113" t="s">
        <v>383</v>
      </c>
      <c r="C627" s="113">
        <v>340.95</v>
      </c>
      <c r="D627" s="113">
        <v>340.95</v>
      </c>
      <c r="E627" s="113">
        <v>327.7</v>
      </c>
      <c r="F627" s="113">
        <v>330.2</v>
      </c>
      <c r="G627" s="113">
        <v>328.4</v>
      </c>
      <c r="H627" s="113">
        <v>341.4</v>
      </c>
      <c r="I627" s="113">
        <v>3415324</v>
      </c>
      <c r="J627" s="113">
        <v>1135602202.75</v>
      </c>
      <c r="K627" s="115">
        <v>43531</v>
      </c>
      <c r="L627" s="113">
        <v>48502</v>
      </c>
      <c r="M627" s="113" t="s">
        <v>1902</v>
      </c>
      <c r="N627" s="351"/>
    </row>
    <row r="628" spans="1:14">
      <c r="A628" s="113" t="s">
        <v>2557</v>
      </c>
      <c r="B628" s="113" t="s">
        <v>383</v>
      </c>
      <c r="C628" s="113">
        <v>387.54</v>
      </c>
      <c r="D628" s="113">
        <v>388.94</v>
      </c>
      <c r="E628" s="113">
        <v>386.6</v>
      </c>
      <c r="F628" s="113">
        <v>388.13</v>
      </c>
      <c r="G628" s="113">
        <v>388.13</v>
      </c>
      <c r="H628" s="113">
        <v>386</v>
      </c>
      <c r="I628" s="113">
        <v>27</v>
      </c>
      <c r="J628" s="113">
        <v>10454.75</v>
      </c>
      <c r="K628" s="115">
        <v>43531</v>
      </c>
      <c r="L628" s="113">
        <v>4</v>
      </c>
      <c r="M628" s="113" t="s">
        <v>2341</v>
      </c>
      <c r="N628" s="351"/>
    </row>
    <row r="629" spans="1:14">
      <c r="A629" s="113" t="s">
        <v>346</v>
      </c>
      <c r="B629" s="113" t="s">
        <v>383</v>
      </c>
      <c r="C629" s="113">
        <v>38.950000000000003</v>
      </c>
      <c r="D629" s="113">
        <v>41</v>
      </c>
      <c r="E629" s="113">
        <v>38</v>
      </c>
      <c r="F629" s="113">
        <v>40.5</v>
      </c>
      <c r="G629" s="113">
        <v>40.4</v>
      </c>
      <c r="H629" s="113">
        <v>38.1</v>
      </c>
      <c r="I629" s="113">
        <v>1931784</v>
      </c>
      <c r="J629" s="113">
        <v>76536563.349999994</v>
      </c>
      <c r="K629" s="115">
        <v>43531</v>
      </c>
      <c r="L629" s="113">
        <v>5421</v>
      </c>
      <c r="M629" s="113" t="s">
        <v>1924</v>
      </c>
      <c r="N629" s="351"/>
    </row>
    <row r="630" spans="1:14">
      <c r="A630" s="113" t="s">
        <v>908</v>
      </c>
      <c r="B630" s="113" t="s">
        <v>383</v>
      </c>
      <c r="C630" s="113">
        <v>2857</v>
      </c>
      <c r="D630" s="113">
        <v>2865</v>
      </c>
      <c r="E630" s="113">
        <v>2848</v>
      </c>
      <c r="F630" s="113">
        <v>2852.65</v>
      </c>
      <c r="G630" s="113">
        <v>2849.05</v>
      </c>
      <c r="H630" s="113">
        <v>2856.85</v>
      </c>
      <c r="I630" s="113">
        <v>7383</v>
      </c>
      <c r="J630" s="113">
        <v>21072532.399999999</v>
      </c>
      <c r="K630" s="115">
        <v>43531</v>
      </c>
      <c r="L630" s="113">
        <v>417</v>
      </c>
      <c r="M630" s="113" t="s">
        <v>909</v>
      </c>
      <c r="N630" s="351"/>
    </row>
    <row r="631" spans="1:14">
      <c r="A631" s="113" t="s">
        <v>88</v>
      </c>
      <c r="B631" s="113" t="s">
        <v>383</v>
      </c>
      <c r="C631" s="113">
        <v>46</v>
      </c>
      <c r="D631" s="113">
        <v>46.1</v>
      </c>
      <c r="E631" s="113">
        <v>43.75</v>
      </c>
      <c r="F631" s="113">
        <v>44.05</v>
      </c>
      <c r="G631" s="113">
        <v>43.85</v>
      </c>
      <c r="H631" s="113">
        <v>45.7</v>
      </c>
      <c r="I631" s="113">
        <v>19083532</v>
      </c>
      <c r="J631" s="113">
        <v>854271814.5</v>
      </c>
      <c r="K631" s="115">
        <v>43531</v>
      </c>
      <c r="L631" s="113">
        <v>22893</v>
      </c>
      <c r="M631" s="113" t="s">
        <v>2959</v>
      </c>
      <c r="N631" s="351"/>
    </row>
    <row r="632" spans="1:14">
      <c r="A632" s="113" t="s">
        <v>3170</v>
      </c>
      <c r="B632" s="113" t="s">
        <v>383</v>
      </c>
      <c r="C632" s="113">
        <v>2940.05</v>
      </c>
      <c r="D632" s="113">
        <v>3000</v>
      </c>
      <c r="E632" s="113">
        <v>2932.05</v>
      </c>
      <c r="F632" s="113">
        <v>3000</v>
      </c>
      <c r="G632" s="113">
        <v>3000</v>
      </c>
      <c r="H632" s="113">
        <v>2953.4</v>
      </c>
      <c r="I632" s="113">
        <v>1406</v>
      </c>
      <c r="J632" s="113">
        <v>4198044.25</v>
      </c>
      <c r="K632" s="115">
        <v>43531</v>
      </c>
      <c r="L632" s="113">
        <v>42</v>
      </c>
      <c r="M632" s="113" t="s">
        <v>3171</v>
      </c>
      <c r="N632" s="351"/>
    </row>
    <row r="633" spans="1:14">
      <c r="A633" s="113" t="s">
        <v>89</v>
      </c>
      <c r="B633" s="113" t="s">
        <v>383</v>
      </c>
      <c r="C633" s="113">
        <v>31.6</v>
      </c>
      <c r="D633" s="113">
        <v>33.1</v>
      </c>
      <c r="E633" s="113">
        <v>31.3</v>
      </c>
      <c r="F633" s="113">
        <v>32</v>
      </c>
      <c r="G633" s="113">
        <v>32.1</v>
      </c>
      <c r="H633" s="113">
        <v>31.25</v>
      </c>
      <c r="I633" s="113">
        <v>65578537</v>
      </c>
      <c r="J633" s="113">
        <v>2112085527.5999999</v>
      </c>
      <c r="K633" s="115">
        <v>43531</v>
      </c>
      <c r="L633" s="113">
        <v>101738</v>
      </c>
      <c r="M633" s="113" t="s">
        <v>910</v>
      </c>
      <c r="N633" s="351"/>
    </row>
    <row r="634" spans="1:14">
      <c r="A634" s="113" t="s">
        <v>90</v>
      </c>
      <c r="B634" s="113" t="s">
        <v>383</v>
      </c>
      <c r="C634" s="113">
        <v>40.4</v>
      </c>
      <c r="D634" s="113">
        <v>41.3</v>
      </c>
      <c r="E634" s="113">
        <v>39.799999999999997</v>
      </c>
      <c r="F634" s="113">
        <v>40</v>
      </c>
      <c r="G634" s="113">
        <v>39.950000000000003</v>
      </c>
      <c r="H634" s="113">
        <v>40.85</v>
      </c>
      <c r="I634" s="113">
        <v>6867056</v>
      </c>
      <c r="J634" s="113">
        <v>277948689.30000001</v>
      </c>
      <c r="K634" s="115">
        <v>43531</v>
      </c>
      <c r="L634" s="113">
        <v>10323</v>
      </c>
      <c r="M634" s="113" t="s">
        <v>911</v>
      </c>
      <c r="N634" s="351"/>
    </row>
    <row r="635" spans="1:14">
      <c r="A635" s="113" t="s">
        <v>3366</v>
      </c>
      <c r="B635" s="113" t="s">
        <v>383</v>
      </c>
      <c r="C635" s="113">
        <v>49.9</v>
      </c>
      <c r="D635" s="113">
        <v>51.1</v>
      </c>
      <c r="E635" s="113">
        <v>48.6</v>
      </c>
      <c r="F635" s="113">
        <v>48.95</v>
      </c>
      <c r="G635" s="113">
        <v>49</v>
      </c>
      <c r="H635" s="113">
        <v>51.25</v>
      </c>
      <c r="I635" s="113">
        <v>45974354</v>
      </c>
      <c r="J635" s="113">
        <v>2284235735.25</v>
      </c>
      <c r="K635" s="115">
        <v>43531</v>
      </c>
      <c r="L635" s="113">
        <v>67497</v>
      </c>
      <c r="M635" s="113" t="s">
        <v>912</v>
      </c>
      <c r="N635" s="351"/>
    </row>
    <row r="636" spans="1:14">
      <c r="A636" s="113" t="s">
        <v>3627</v>
      </c>
      <c r="B636" s="113" t="s">
        <v>383</v>
      </c>
      <c r="C636" s="113">
        <v>114.74</v>
      </c>
      <c r="D636" s="113">
        <v>114.74</v>
      </c>
      <c r="E636" s="113">
        <v>114.74</v>
      </c>
      <c r="F636" s="113">
        <v>114.74</v>
      </c>
      <c r="G636" s="113">
        <v>114.74</v>
      </c>
      <c r="H636" s="113">
        <v>114.02</v>
      </c>
      <c r="I636" s="113">
        <v>1</v>
      </c>
      <c r="J636" s="113">
        <v>114.74</v>
      </c>
      <c r="K636" s="115">
        <v>43531</v>
      </c>
      <c r="L636" s="113">
        <v>1</v>
      </c>
      <c r="M636" s="113" t="s">
        <v>3628</v>
      </c>
      <c r="N636" s="351"/>
    </row>
    <row r="637" spans="1:14">
      <c r="A637" s="113" t="s">
        <v>2240</v>
      </c>
      <c r="B637" s="113" t="s">
        <v>383</v>
      </c>
      <c r="C637" s="113">
        <v>160.1</v>
      </c>
      <c r="D637" s="113">
        <v>161.35</v>
      </c>
      <c r="E637" s="113">
        <v>157.80000000000001</v>
      </c>
      <c r="F637" s="113">
        <v>160.69999999999999</v>
      </c>
      <c r="G637" s="113">
        <v>160</v>
      </c>
      <c r="H637" s="113">
        <v>157.75</v>
      </c>
      <c r="I637" s="113">
        <v>82619</v>
      </c>
      <c r="J637" s="113">
        <v>13219105.15</v>
      </c>
      <c r="K637" s="115">
        <v>43531</v>
      </c>
      <c r="L637" s="113">
        <v>1844</v>
      </c>
      <c r="M637" s="113" t="s">
        <v>3134</v>
      </c>
      <c r="N637" s="351"/>
    </row>
    <row r="638" spans="1:14">
      <c r="A638" s="113" t="s">
        <v>2668</v>
      </c>
      <c r="B638" s="113" t="s">
        <v>383</v>
      </c>
      <c r="C638" s="113">
        <v>487</v>
      </c>
      <c r="D638" s="113">
        <v>499</v>
      </c>
      <c r="E638" s="113">
        <v>482.2</v>
      </c>
      <c r="F638" s="113">
        <v>493.9</v>
      </c>
      <c r="G638" s="113">
        <v>498</v>
      </c>
      <c r="H638" s="113">
        <v>487.25</v>
      </c>
      <c r="I638" s="113">
        <v>3222</v>
      </c>
      <c r="J638" s="113">
        <v>1578739</v>
      </c>
      <c r="K638" s="115">
        <v>43531</v>
      </c>
      <c r="L638" s="113">
        <v>341</v>
      </c>
      <c r="M638" s="113" t="s">
        <v>2669</v>
      </c>
      <c r="N638" s="351"/>
    </row>
    <row r="639" spans="1:14">
      <c r="A639" s="113" t="s">
        <v>913</v>
      </c>
      <c r="B639" s="113" t="s">
        <v>383</v>
      </c>
      <c r="C639" s="113">
        <v>929.9</v>
      </c>
      <c r="D639" s="113">
        <v>945</v>
      </c>
      <c r="E639" s="113">
        <v>877.3</v>
      </c>
      <c r="F639" s="113">
        <v>883.35</v>
      </c>
      <c r="G639" s="113">
        <v>883</v>
      </c>
      <c r="H639" s="113">
        <v>930.15</v>
      </c>
      <c r="I639" s="113">
        <v>14985</v>
      </c>
      <c r="J639" s="113">
        <v>13513018.800000001</v>
      </c>
      <c r="K639" s="115">
        <v>43531</v>
      </c>
      <c r="L639" s="113">
        <v>1618</v>
      </c>
      <c r="M639" s="113" t="s">
        <v>914</v>
      </c>
      <c r="N639" s="351"/>
    </row>
    <row r="640" spans="1:14">
      <c r="A640" s="113" t="s">
        <v>91</v>
      </c>
      <c r="B640" s="113" t="s">
        <v>383</v>
      </c>
      <c r="C640" s="113">
        <v>14.1</v>
      </c>
      <c r="D640" s="113">
        <v>14.1</v>
      </c>
      <c r="E640" s="113">
        <v>13.7</v>
      </c>
      <c r="F640" s="113">
        <v>13.8</v>
      </c>
      <c r="G640" s="113">
        <v>13.85</v>
      </c>
      <c r="H640" s="113">
        <v>14.05</v>
      </c>
      <c r="I640" s="113">
        <v>2907442</v>
      </c>
      <c r="J640" s="113">
        <v>40305288.049999997</v>
      </c>
      <c r="K640" s="115">
        <v>43531</v>
      </c>
      <c r="L640" s="113">
        <v>6636</v>
      </c>
      <c r="M640" s="113" t="s">
        <v>915</v>
      </c>
      <c r="N640" s="351"/>
    </row>
    <row r="641" spans="1:14">
      <c r="A641" s="113" t="s">
        <v>2313</v>
      </c>
      <c r="B641" s="113" t="s">
        <v>383</v>
      </c>
      <c r="C641" s="113">
        <v>225.1</v>
      </c>
      <c r="D641" s="113">
        <v>229</v>
      </c>
      <c r="E641" s="113">
        <v>220</v>
      </c>
      <c r="F641" s="113">
        <v>227.7</v>
      </c>
      <c r="G641" s="113">
        <v>228.9</v>
      </c>
      <c r="H641" s="113">
        <v>220</v>
      </c>
      <c r="I641" s="113">
        <v>3297</v>
      </c>
      <c r="J641" s="113">
        <v>743103.85</v>
      </c>
      <c r="K641" s="115">
        <v>43531</v>
      </c>
      <c r="L641" s="113">
        <v>135</v>
      </c>
      <c r="M641" s="113" t="s">
        <v>2314</v>
      </c>
      <c r="N641" s="351"/>
    </row>
    <row r="642" spans="1:14">
      <c r="A642" s="113" t="s">
        <v>916</v>
      </c>
      <c r="B642" s="113" t="s">
        <v>383</v>
      </c>
      <c r="C642" s="113">
        <v>413.8</v>
      </c>
      <c r="D642" s="113">
        <v>413.8</v>
      </c>
      <c r="E642" s="113">
        <v>396</v>
      </c>
      <c r="F642" s="113">
        <v>398.9</v>
      </c>
      <c r="G642" s="113">
        <v>398.25</v>
      </c>
      <c r="H642" s="113">
        <v>409.55</v>
      </c>
      <c r="I642" s="113">
        <v>24656</v>
      </c>
      <c r="J642" s="113">
        <v>9947436.4000000004</v>
      </c>
      <c r="K642" s="115">
        <v>43531</v>
      </c>
      <c r="L642" s="113">
        <v>1178</v>
      </c>
      <c r="M642" s="113" t="s">
        <v>917</v>
      </c>
      <c r="N642" s="351"/>
    </row>
    <row r="643" spans="1:14">
      <c r="A643" s="113" t="s">
        <v>92</v>
      </c>
      <c r="B643" s="113" t="s">
        <v>383</v>
      </c>
      <c r="C643" s="113">
        <v>292.39999999999998</v>
      </c>
      <c r="D643" s="113">
        <v>293.95</v>
      </c>
      <c r="E643" s="113">
        <v>287.64999999999998</v>
      </c>
      <c r="F643" s="113">
        <v>289.3</v>
      </c>
      <c r="G643" s="113">
        <v>290</v>
      </c>
      <c r="H643" s="113">
        <v>290.39999999999998</v>
      </c>
      <c r="I643" s="113">
        <v>1403724</v>
      </c>
      <c r="J643" s="113">
        <v>407517166</v>
      </c>
      <c r="K643" s="115">
        <v>43531</v>
      </c>
      <c r="L643" s="113">
        <v>29918</v>
      </c>
      <c r="M643" s="113" t="s">
        <v>2264</v>
      </c>
      <c r="N643" s="351"/>
    </row>
    <row r="644" spans="1:14">
      <c r="A644" s="113" t="s">
        <v>918</v>
      </c>
      <c r="B644" s="113" t="s">
        <v>383</v>
      </c>
      <c r="C644" s="113">
        <v>307.95</v>
      </c>
      <c r="D644" s="113">
        <v>312</v>
      </c>
      <c r="E644" s="113">
        <v>301</v>
      </c>
      <c r="F644" s="113">
        <v>309.64999999999998</v>
      </c>
      <c r="G644" s="113">
        <v>309</v>
      </c>
      <c r="H644" s="113">
        <v>301.25</v>
      </c>
      <c r="I644" s="113">
        <v>30881</v>
      </c>
      <c r="J644" s="113">
        <v>9445037.1500000004</v>
      </c>
      <c r="K644" s="115">
        <v>43531</v>
      </c>
      <c r="L644" s="113">
        <v>738</v>
      </c>
      <c r="M644" s="113" t="s">
        <v>919</v>
      </c>
      <c r="N644" s="351"/>
    </row>
    <row r="645" spans="1:14">
      <c r="A645" s="113" t="s">
        <v>2257</v>
      </c>
      <c r="B645" s="113" t="s">
        <v>383</v>
      </c>
      <c r="C645" s="113">
        <v>362</v>
      </c>
      <c r="D645" s="113">
        <v>368.7</v>
      </c>
      <c r="E645" s="113">
        <v>358.45</v>
      </c>
      <c r="F645" s="113">
        <v>362.6</v>
      </c>
      <c r="G645" s="113">
        <v>361.8</v>
      </c>
      <c r="H645" s="113">
        <v>361</v>
      </c>
      <c r="I645" s="113">
        <v>612416</v>
      </c>
      <c r="J645" s="113">
        <v>222459861.69999999</v>
      </c>
      <c r="K645" s="115">
        <v>43531</v>
      </c>
      <c r="L645" s="113">
        <v>10948</v>
      </c>
      <c r="M645" s="113" t="s">
        <v>2258</v>
      </c>
      <c r="N645" s="351"/>
    </row>
    <row r="646" spans="1:14">
      <c r="A646" s="113" t="s">
        <v>3489</v>
      </c>
      <c r="B646" s="113" t="s">
        <v>383</v>
      </c>
      <c r="C646" s="113">
        <v>68.650000000000006</v>
      </c>
      <c r="D646" s="113">
        <v>69</v>
      </c>
      <c r="E646" s="113">
        <v>68.5</v>
      </c>
      <c r="F646" s="113">
        <v>68.5</v>
      </c>
      <c r="G646" s="113">
        <v>68.5</v>
      </c>
      <c r="H646" s="113">
        <v>66.95</v>
      </c>
      <c r="I646" s="113">
        <v>55</v>
      </c>
      <c r="J646" s="113">
        <v>3787.5</v>
      </c>
      <c r="K646" s="115">
        <v>43531</v>
      </c>
      <c r="L646" s="113">
        <v>4</v>
      </c>
      <c r="M646" s="113" t="s">
        <v>3490</v>
      </c>
      <c r="N646" s="351"/>
    </row>
    <row r="647" spans="1:14">
      <c r="A647" s="113" t="s">
        <v>3223</v>
      </c>
      <c r="B647" s="113" t="s">
        <v>3180</v>
      </c>
      <c r="C647" s="113">
        <v>9.4499999999999993</v>
      </c>
      <c r="D647" s="113">
        <v>9.5</v>
      </c>
      <c r="E647" s="113">
        <v>9.1</v>
      </c>
      <c r="F647" s="113">
        <v>9.3000000000000007</v>
      </c>
      <c r="G647" s="113">
        <v>9.3000000000000007</v>
      </c>
      <c r="H647" s="113">
        <v>9.1</v>
      </c>
      <c r="I647" s="113">
        <v>26725</v>
      </c>
      <c r="J647" s="113">
        <v>249565.95</v>
      </c>
      <c r="K647" s="115">
        <v>43531</v>
      </c>
      <c r="L647" s="113">
        <v>263</v>
      </c>
      <c r="M647" s="113" t="s">
        <v>3224</v>
      </c>
      <c r="N647" s="351"/>
    </row>
    <row r="648" spans="1:14">
      <c r="A648" s="113" t="s">
        <v>920</v>
      </c>
      <c r="B648" s="113" t="s">
        <v>383</v>
      </c>
      <c r="C648" s="113">
        <v>6.75</v>
      </c>
      <c r="D648" s="113">
        <v>6.75</v>
      </c>
      <c r="E648" s="113">
        <v>6.55</v>
      </c>
      <c r="F648" s="113">
        <v>6.7</v>
      </c>
      <c r="G648" s="113">
        <v>6.6</v>
      </c>
      <c r="H648" s="113">
        <v>6.55</v>
      </c>
      <c r="I648" s="113">
        <v>257387</v>
      </c>
      <c r="J648" s="113">
        <v>1714005.75</v>
      </c>
      <c r="K648" s="115">
        <v>43531</v>
      </c>
      <c r="L648" s="113">
        <v>605</v>
      </c>
      <c r="M648" s="113" t="s">
        <v>921</v>
      </c>
      <c r="N648" s="351"/>
    </row>
    <row r="649" spans="1:14">
      <c r="A649" s="113" t="s">
        <v>2803</v>
      </c>
      <c r="B649" s="113" t="s">
        <v>383</v>
      </c>
      <c r="C649" s="113">
        <v>267.7</v>
      </c>
      <c r="D649" s="113">
        <v>271.5</v>
      </c>
      <c r="E649" s="113">
        <v>261.3</v>
      </c>
      <c r="F649" s="113">
        <v>268.64999999999998</v>
      </c>
      <c r="G649" s="113">
        <v>267.95</v>
      </c>
      <c r="H649" s="113">
        <v>267.85000000000002</v>
      </c>
      <c r="I649" s="113">
        <v>24461</v>
      </c>
      <c r="J649" s="113">
        <v>6507212.5999999996</v>
      </c>
      <c r="K649" s="115">
        <v>43531</v>
      </c>
      <c r="L649" s="113">
        <v>982</v>
      </c>
      <c r="M649" s="113" t="s">
        <v>2804</v>
      </c>
      <c r="N649" s="351"/>
    </row>
    <row r="650" spans="1:14">
      <c r="A650" s="113" t="s">
        <v>2960</v>
      </c>
      <c r="B650" s="113" t="s">
        <v>383</v>
      </c>
      <c r="C650" s="113">
        <v>901.6</v>
      </c>
      <c r="D650" s="113">
        <v>920</v>
      </c>
      <c r="E650" s="113">
        <v>892</v>
      </c>
      <c r="F650" s="113">
        <v>911.95</v>
      </c>
      <c r="G650" s="113">
        <v>905.25</v>
      </c>
      <c r="H650" s="113">
        <v>879.65</v>
      </c>
      <c r="I650" s="113">
        <v>3550</v>
      </c>
      <c r="J650" s="113">
        <v>3241265.45</v>
      </c>
      <c r="K650" s="115">
        <v>43531</v>
      </c>
      <c r="L650" s="113">
        <v>1089</v>
      </c>
      <c r="M650" s="113" t="s">
        <v>2961</v>
      </c>
      <c r="N650" s="351"/>
    </row>
    <row r="651" spans="1:14">
      <c r="A651" s="113" t="s">
        <v>3466</v>
      </c>
      <c r="B651" s="113" t="s">
        <v>3180</v>
      </c>
      <c r="C651" s="113">
        <v>0.35</v>
      </c>
      <c r="D651" s="113">
        <v>0.35</v>
      </c>
      <c r="E651" s="113">
        <v>0.35</v>
      </c>
      <c r="F651" s="113">
        <v>0.35</v>
      </c>
      <c r="G651" s="113">
        <v>0.35</v>
      </c>
      <c r="H651" s="113">
        <v>0.35</v>
      </c>
      <c r="I651" s="113">
        <v>6200</v>
      </c>
      <c r="J651" s="113">
        <v>2170</v>
      </c>
      <c r="K651" s="115">
        <v>43531</v>
      </c>
      <c r="L651" s="113">
        <v>4</v>
      </c>
      <c r="M651" s="113" t="s">
        <v>3467</v>
      </c>
      <c r="N651" s="351"/>
    </row>
    <row r="652" spans="1:14">
      <c r="A652" s="113" t="s">
        <v>2586</v>
      </c>
      <c r="B652" s="113" t="s">
        <v>383</v>
      </c>
      <c r="C652" s="113">
        <v>10</v>
      </c>
      <c r="D652" s="113">
        <v>10.35</v>
      </c>
      <c r="E652" s="113">
        <v>9.9</v>
      </c>
      <c r="F652" s="113">
        <v>10</v>
      </c>
      <c r="G652" s="113">
        <v>9.9499999999999993</v>
      </c>
      <c r="H652" s="113">
        <v>9.9</v>
      </c>
      <c r="I652" s="113">
        <v>69673</v>
      </c>
      <c r="J652" s="113">
        <v>709607.1</v>
      </c>
      <c r="K652" s="115">
        <v>43531</v>
      </c>
      <c r="L652" s="113">
        <v>368</v>
      </c>
      <c r="M652" s="113" t="s">
        <v>2587</v>
      </c>
      <c r="N652" s="351"/>
    </row>
    <row r="653" spans="1:14">
      <c r="A653" s="113" t="s">
        <v>198</v>
      </c>
      <c r="B653" s="113" t="s">
        <v>383</v>
      </c>
      <c r="C653" s="113">
        <v>140.6</v>
      </c>
      <c r="D653" s="113">
        <v>143.19999999999999</v>
      </c>
      <c r="E653" s="113">
        <v>138.35</v>
      </c>
      <c r="F653" s="113">
        <v>142.19999999999999</v>
      </c>
      <c r="G653" s="113">
        <v>141.5</v>
      </c>
      <c r="H653" s="113">
        <v>139.75</v>
      </c>
      <c r="I653" s="113">
        <v>2607465</v>
      </c>
      <c r="J653" s="113">
        <v>364794623.39999998</v>
      </c>
      <c r="K653" s="115">
        <v>43531</v>
      </c>
      <c r="L653" s="113">
        <v>12273</v>
      </c>
      <c r="M653" s="113" t="s">
        <v>922</v>
      </c>
      <c r="N653" s="351"/>
    </row>
    <row r="654" spans="1:14">
      <c r="A654" s="113" t="s">
        <v>93</v>
      </c>
      <c r="B654" s="113" t="s">
        <v>383</v>
      </c>
      <c r="C654" s="113">
        <v>97.4</v>
      </c>
      <c r="D654" s="113">
        <v>98.7</v>
      </c>
      <c r="E654" s="113">
        <v>95.4</v>
      </c>
      <c r="F654" s="113">
        <v>96.5</v>
      </c>
      <c r="G654" s="113">
        <v>96.4</v>
      </c>
      <c r="H654" s="113">
        <v>97.35</v>
      </c>
      <c r="I654" s="113">
        <v>6520963</v>
      </c>
      <c r="J654" s="113">
        <v>632149965.70000005</v>
      </c>
      <c r="K654" s="115">
        <v>43531</v>
      </c>
      <c r="L654" s="113">
        <v>23440</v>
      </c>
      <c r="M654" s="113" t="s">
        <v>923</v>
      </c>
      <c r="N654" s="351"/>
    </row>
    <row r="655" spans="1:14">
      <c r="A655" s="113" t="s">
        <v>924</v>
      </c>
      <c r="B655" s="113" t="s">
        <v>383</v>
      </c>
      <c r="C655" s="113">
        <v>308.95</v>
      </c>
      <c r="D655" s="113">
        <v>315.89999999999998</v>
      </c>
      <c r="E655" s="113">
        <v>306.10000000000002</v>
      </c>
      <c r="F655" s="113">
        <v>309.60000000000002</v>
      </c>
      <c r="G655" s="113">
        <v>308.5</v>
      </c>
      <c r="H655" s="113">
        <v>304.14999999999998</v>
      </c>
      <c r="I655" s="113">
        <v>823404</v>
      </c>
      <c r="J655" s="113">
        <v>255594491</v>
      </c>
      <c r="K655" s="115">
        <v>43531</v>
      </c>
      <c r="L655" s="113">
        <v>15765</v>
      </c>
      <c r="M655" s="113" t="s">
        <v>925</v>
      </c>
      <c r="N655" s="351"/>
    </row>
    <row r="656" spans="1:14">
      <c r="A656" s="113" t="s">
        <v>926</v>
      </c>
      <c r="B656" s="113" t="s">
        <v>383</v>
      </c>
      <c r="C656" s="113">
        <v>253.9</v>
      </c>
      <c r="D656" s="113">
        <v>253.9</v>
      </c>
      <c r="E656" s="113">
        <v>247.7</v>
      </c>
      <c r="F656" s="113">
        <v>249.8</v>
      </c>
      <c r="G656" s="113">
        <v>249</v>
      </c>
      <c r="H656" s="113">
        <v>255.1</v>
      </c>
      <c r="I656" s="113">
        <v>2515167</v>
      </c>
      <c r="J656" s="113">
        <v>631031503.45000005</v>
      </c>
      <c r="K656" s="115">
        <v>43531</v>
      </c>
      <c r="L656" s="113">
        <v>19571</v>
      </c>
      <c r="M656" s="113" t="s">
        <v>927</v>
      </c>
      <c r="N656" s="351"/>
    </row>
    <row r="657" spans="1:14">
      <c r="A657" s="113" t="s">
        <v>2805</v>
      </c>
      <c r="B657" s="113" t="s">
        <v>383</v>
      </c>
      <c r="C657" s="113">
        <v>100</v>
      </c>
      <c r="D657" s="113">
        <v>102.9</v>
      </c>
      <c r="E657" s="113">
        <v>100</v>
      </c>
      <c r="F657" s="113">
        <v>102.9</v>
      </c>
      <c r="G657" s="113">
        <v>102.9</v>
      </c>
      <c r="H657" s="113">
        <v>102</v>
      </c>
      <c r="I657" s="113">
        <v>291</v>
      </c>
      <c r="J657" s="113">
        <v>29662.5</v>
      </c>
      <c r="K657" s="115">
        <v>43531</v>
      </c>
      <c r="L657" s="113">
        <v>8</v>
      </c>
      <c r="M657" s="113" t="s">
        <v>2806</v>
      </c>
      <c r="N657" s="351"/>
    </row>
    <row r="658" spans="1:14">
      <c r="A658" s="113" t="s">
        <v>928</v>
      </c>
      <c r="B658" s="113" t="s">
        <v>383</v>
      </c>
      <c r="C658" s="113">
        <v>300</v>
      </c>
      <c r="D658" s="113">
        <v>307</v>
      </c>
      <c r="E658" s="113">
        <v>298</v>
      </c>
      <c r="F658" s="113">
        <v>298.89999999999998</v>
      </c>
      <c r="G658" s="113">
        <v>299</v>
      </c>
      <c r="H658" s="113">
        <v>298.05</v>
      </c>
      <c r="I658" s="113">
        <v>47206</v>
      </c>
      <c r="J658" s="113">
        <v>14285204.25</v>
      </c>
      <c r="K658" s="115">
        <v>43531</v>
      </c>
      <c r="L658" s="113">
        <v>1101</v>
      </c>
      <c r="M658" s="113" t="s">
        <v>2962</v>
      </c>
      <c r="N658" s="351"/>
    </row>
    <row r="659" spans="1:14">
      <c r="A659" s="113" t="s">
        <v>929</v>
      </c>
      <c r="B659" s="113" t="s">
        <v>383</v>
      </c>
      <c r="C659" s="113">
        <v>1234</v>
      </c>
      <c r="D659" s="113">
        <v>1234</v>
      </c>
      <c r="E659" s="113">
        <v>1210</v>
      </c>
      <c r="F659" s="113">
        <v>1221.1500000000001</v>
      </c>
      <c r="G659" s="113">
        <v>1220.0999999999999</v>
      </c>
      <c r="H659" s="113">
        <v>1228.7</v>
      </c>
      <c r="I659" s="113">
        <v>657385</v>
      </c>
      <c r="J659" s="113">
        <v>803318372.75</v>
      </c>
      <c r="K659" s="115">
        <v>43531</v>
      </c>
      <c r="L659" s="113">
        <v>21509</v>
      </c>
      <c r="M659" s="113" t="s">
        <v>930</v>
      </c>
      <c r="N659" s="351"/>
    </row>
    <row r="660" spans="1:14">
      <c r="A660" s="113" t="s">
        <v>2418</v>
      </c>
      <c r="B660" s="113" t="s">
        <v>383</v>
      </c>
      <c r="C660" s="113">
        <v>46.7</v>
      </c>
      <c r="D660" s="113">
        <v>48</v>
      </c>
      <c r="E660" s="113">
        <v>45</v>
      </c>
      <c r="F660" s="113">
        <v>45.55</v>
      </c>
      <c r="G660" s="113">
        <v>45.2</v>
      </c>
      <c r="H660" s="113">
        <v>45.8</v>
      </c>
      <c r="I660" s="113">
        <v>4302</v>
      </c>
      <c r="J660" s="113">
        <v>197779.7</v>
      </c>
      <c r="K660" s="115">
        <v>43531</v>
      </c>
      <c r="L660" s="113">
        <v>52</v>
      </c>
      <c r="M660" s="113" t="s">
        <v>2419</v>
      </c>
      <c r="N660" s="351"/>
    </row>
    <row r="661" spans="1:14">
      <c r="A661" s="113" t="s">
        <v>931</v>
      </c>
      <c r="B661" s="113" t="s">
        <v>383</v>
      </c>
      <c r="C661" s="113">
        <v>448.2</v>
      </c>
      <c r="D661" s="113">
        <v>456.5</v>
      </c>
      <c r="E661" s="113">
        <v>448</v>
      </c>
      <c r="F661" s="113">
        <v>452.25</v>
      </c>
      <c r="G661" s="113">
        <v>450</v>
      </c>
      <c r="H661" s="113">
        <v>448</v>
      </c>
      <c r="I661" s="113">
        <v>12950</v>
      </c>
      <c r="J661" s="113">
        <v>5853668.25</v>
      </c>
      <c r="K661" s="115">
        <v>43531</v>
      </c>
      <c r="L661" s="113">
        <v>287</v>
      </c>
      <c r="M661" s="113" t="s">
        <v>2532</v>
      </c>
      <c r="N661" s="351"/>
    </row>
    <row r="662" spans="1:14">
      <c r="A662" s="113" t="s">
        <v>932</v>
      </c>
      <c r="B662" s="113" t="s">
        <v>383</v>
      </c>
      <c r="C662" s="113">
        <v>186.2</v>
      </c>
      <c r="D662" s="113">
        <v>191</v>
      </c>
      <c r="E662" s="113">
        <v>183.5</v>
      </c>
      <c r="F662" s="113">
        <v>185.8</v>
      </c>
      <c r="G662" s="113">
        <v>185</v>
      </c>
      <c r="H662" s="113">
        <v>183.45</v>
      </c>
      <c r="I662" s="113">
        <v>24654</v>
      </c>
      <c r="J662" s="113">
        <v>4589108</v>
      </c>
      <c r="K662" s="115">
        <v>43531</v>
      </c>
      <c r="L662" s="113">
        <v>967</v>
      </c>
      <c r="M662" s="113" t="s">
        <v>933</v>
      </c>
      <c r="N662" s="351"/>
    </row>
    <row r="663" spans="1:14">
      <c r="A663" s="113" t="s">
        <v>934</v>
      </c>
      <c r="B663" s="113" t="s">
        <v>3180</v>
      </c>
      <c r="C663" s="113">
        <v>34.6</v>
      </c>
      <c r="D663" s="113">
        <v>34.6</v>
      </c>
      <c r="E663" s="113">
        <v>34.5</v>
      </c>
      <c r="F663" s="113">
        <v>34.5</v>
      </c>
      <c r="G663" s="113">
        <v>34.5</v>
      </c>
      <c r="H663" s="113">
        <v>34.6</v>
      </c>
      <c r="I663" s="113">
        <v>5313</v>
      </c>
      <c r="J663" s="113">
        <v>183381.5</v>
      </c>
      <c r="K663" s="115">
        <v>43531</v>
      </c>
      <c r="L663" s="113">
        <v>17</v>
      </c>
      <c r="M663" s="113" t="s">
        <v>935</v>
      </c>
      <c r="N663" s="351"/>
    </row>
    <row r="664" spans="1:14">
      <c r="A664" s="113" t="s">
        <v>2588</v>
      </c>
      <c r="B664" s="113" t="s">
        <v>3180</v>
      </c>
      <c r="C664" s="113">
        <v>2.0499999999999998</v>
      </c>
      <c r="D664" s="113">
        <v>2.1</v>
      </c>
      <c r="E664" s="113">
        <v>2</v>
      </c>
      <c r="F664" s="113">
        <v>2.1</v>
      </c>
      <c r="G664" s="113">
        <v>2.1</v>
      </c>
      <c r="H664" s="113">
        <v>2</v>
      </c>
      <c r="I664" s="113">
        <v>159501</v>
      </c>
      <c r="J664" s="113">
        <v>332232.95</v>
      </c>
      <c r="K664" s="115">
        <v>43531</v>
      </c>
      <c r="L664" s="113">
        <v>80</v>
      </c>
      <c r="M664" s="113" t="s">
        <v>2589</v>
      </c>
      <c r="N664" s="351"/>
    </row>
    <row r="665" spans="1:14">
      <c r="A665" s="113" t="s">
        <v>2707</v>
      </c>
      <c r="B665" s="113" t="s">
        <v>383</v>
      </c>
      <c r="C665" s="113">
        <v>346.5</v>
      </c>
      <c r="D665" s="113">
        <v>362.5</v>
      </c>
      <c r="E665" s="113">
        <v>346.3</v>
      </c>
      <c r="F665" s="113">
        <v>355.2</v>
      </c>
      <c r="G665" s="113">
        <v>355.75</v>
      </c>
      <c r="H665" s="113">
        <v>347.6</v>
      </c>
      <c r="I665" s="113">
        <v>44487</v>
      </c>
      <c r="J665" s="113">
        <v>15787381.300000001</v>
      </c>
      <c r="K665" s="115">
        <v>43531</v>
      </c>
      <c r="L665" s="113">
        <v>3828</v>
      </c>
      <c r="M665" s="113" t="s">
        <v>2708</v>
      </c>
      <c r="N665" s="351"/>
    </row>
    <row r="666" spans="1:14">
      <c r="A666" s="113" t="s">
        <v>936</v>
      </c>
      <c r="B666" s="113" t="s">
        <v>383</v>
      </c>
      <c r="C666" s="113">
        <v>119.9</v>
      </c>
      <c r="D666" s="113">
        <v>132.5</v>
      </c>
      <c r="E666" s="113">
        <v>117.1</v>
      </c>
      <c r="F666" s="113">
        <v>121.65</v>
      </c>
      <c r="G666" s="113">
        <v>121</v>
      </c>
      <c r="H666" s="113">
        <v>112.6</v>
      </c>
      <c r="I666" s="113">
        <v>149850</v>
      </c>
      <c r="J666" s="113">
        <v>18918414.199999999</v>
      </c>
      <c r="K666" s="115">
        <v>43531</v>
      </c>
      <c r="L666" s="113">
        <v>3929</v>
      </c>
      <c r="M666" s="113" t="s">
        <v>937</v>
      </c>
      <c r="N666" s="351"/>
    </row>
    <row r="667" spans="1:14">
      <c r="A667" s="113" t="s">
        <v>1879</v>
      </c>
      <c r="B667" s="113" t="s">
        <v>383</v>
      </c>
      <c r="C667" s="113">
        <v>34.200000000000003</v>
      </c>
      <c r="D667" s="113">
        <v>39.4</v>
      </c>
      <c r="E667" s="113">
        <v>34.200000000000003</v>
      </c>
      <c r="F667" s="113">
        <v>39.25</v>
      </c>
      <c r="G667" s="113">
        <v>39</v>
      </c>
      <c r="H667" s="113">
        <v>32.85</v>
      </c>
      <c r="I667" s="113">
        <v>190032</v>
      </c>
      <c r="J667" s="113">
        <v>7294969.4000000004</v>
      </c>
      <c r="K667" s="115">
        <v>43531</v>
      </c>
      <c r="L667" s="113">
        <v>1539</v>
      </c>
      <c r="M667" s="113" t="s">
        <v>1880</v>
      </c>
      <c r="N667" s="351"/>
    </row>
    <row r="668" spans="1:14">
      <c r="A668" s="113" t="s">
        <v>2590</v>
      </c>
      <c r="B668" s="113" t="s">
        <v>383</v>
      </c>
      <c r="C668" s="113">
        <v>6</v>
      </c>
      <c r="D668" s="113">
        <v>6.15</v>
      </c>
      <c r="E668" s="113">
        <v>5.8</v>
      </c>
      <c r="F668" s="113">
        <v>5.9</v>
      </c>
      <c r="G668" s="113">
        <v>5.9</v>
      </c>
      <c r="H668" s="113">
        <v>5.85</v>
      </c>
      <c r="I668" s="113">
        <v>94900</v>
      </c>
      <c r="J668" s="113">
        <v>565150.9</v>
      </c>
      <c r="K668" s="115">
        <v>43531</v>
      </c>
      <c r="L668" s="113">
        <v>119</v>
      </c>
      <c r="M668" s="113" t="s">
        <v>2591</v>
      </c>
      <c r="N668" s="351"/>
    </row>
    <row r="669" spans="1:14">
      <c r="A669" s="113" t="s">
        <v>938</v>
      </c>
      <c r="B669" s="113" t="s">
        <v>383</v>
      </c>
      <c r="C669" s="113">
        <v>39.25</v>
      </c>
      <c r="D669" s="113">
        <v>39.549999999999997</v>
      </c>
      <c r="E669" s="113">
        <v>38.450000000000003</v>
      </c>
      <c r="F669" s="113">
        <v>39.200000000000003</v>
      </c>
      <c r="G669" s="113">
        <v>39.049999999999997</v>
      </c>
      <c r="H669" s="113">
        <v>38.9</v>
      </c>
      <c r="I669" s="113">
        <v>30388</v>
      </c>
      <c r="J669" s="113">
        <v>1186494.1499999999</v>
      </c>
      <c r="K669" s="115">
        <v>43531</v>
      </c>
      <c r="L669" s="113">
        <v>549</v>
      </c>
      <c r="M669" s="113" t="s">
        <v>939</v>
      </c>
      <c r="N669" s="351"/>
    </row>
    <row r="670" spans="1:14">
      <c r="A670" s="113" t="s">
        <v>2420</v>
      </c>
      <c r="B670" s="113" t="s">
        <v>383</v>
      </c>
      <c r="C670" s="113">
        <v>45.8</v>
      </c>
      <c r="D670" s="113">
        <v>46.5</v>
      </c>
      <c r="E670" s="113">
        <v>44.2</v>
      </c>
      <c r="F670" s="113">
        <v>44.65</v>
      </c>
      <c r="G670" s="113">
        <v>44.6</v>
      </c>
      <c r="H670" s="113">
        <v>45.95</v>
      </c>
      <c r="I670" s="113">
        <v>16772</v>
      </c>
      <c r="J670" s="113">
        <v>760032.95</v>
      </c>
      <c r="K670" s="115">
        <v>43531</v>
      </c>
      <c r="L670" s="113">
        <v>221</v>
      </c>
      <c r="M670" s="113" t="s">
        <v>2421</v>
      </c>
      <c r="N670" s="351"/>
    </row>
    <row r="671" spans="1:14">
      <c r="A671" s="113" t="s">
        <v>2807</v>
      </c>
      <c r="B671" s="113" t="s">
        <v>383</v>
      </c>
      <c r="C671" s="113">
        <v>6.6</v>
      </c>
      <c r="D671" s="113">
        <v>6.9</v>
      </c>
      <c r="E671" s="113">
        <v>6.35</v>
      </c>
      <c r="F671" s="113">
        <v>6.75</v>
      </c>
      <c r="G671" s="113">
        <v>6.85</v>
      </c>
      <c r="H671" s="113">
        <v>6.6</v>
      </c>
      <c r="I671" s="113">
        <v>13134</v>
      </c>
      <c r="J671" s="113">
        <v>87694.25</v>
      </c>
      <c r="K671" s="115">
        <v>43531</v>
      </c>
      <c r="L671" s="113">
        <v>44</v>
      </c>
      <c r="M671" s="113" t="s">
        <v>2808</v>
      </c>
      <c r="N671" s="351"/>
    </row>
    <row r="672" spans="1:14">
      <c r="A672" s="113" t="s">
        <v>2963</v>
      </c>
      <c r="B672" s="113" t="s">
        <v>383</v>
      </c>
      <c r="C672" s="113">
        <v>129.94999999999999</v>
      </c>
      <c r="D672" s="113">
        <v>130.19999999999999</v>
      </c>
      <c r="E672" s="113">
        <v>126</v>
      </c>
      <c r="F672" s="113">
        <v>127.45</v>
      </c>
      <c r="G672" s="113">
        <v>129</v>
      </c>
      <c r="H672" s="113">
        <v>127.45</v>
      </c>
      <c r="I672" s="113">
        <v>2633</v>
      </c>
      <c r="J672" s="113">
        <v>339591.5</v>
      </c>
      <c r="K672" s="115">
        <v>43531</v>
      </c>
      <c r="L672" s="113">
        <v>123</v>
      </c>
      <c r="M672" s="113" t="s">
        <v>2964</v>
      </c>
      <c r="N672" s="351"/>
    </row>
    <row r="673" spans="1:14">
      <c r="A673" s="113" t="s">
        <v>94</v>
      </c>
      <c r="B673" s="113" t="s">
        <v>383</v>
      </c>
      <c r="C673" s="113">
        <v>1534.9</v>
      </c>
      <c r="D673" s="113">
        <v>1544.95</v>
      </c>
      <c r="E673" s="113">
        <v>1520.15</v>
      </c>
      <c r="F673" s="113">
        <v>1531.25</v>
      </c>
      <c r="G673" s="113">
        <v>1531</v>
      </c>
      <c r="H673" s="113">
        <v>1534.85</v>
      </c>
      <c r="I673" s="113">
        <v>2128646</v>
      </c>
      <c r="J673" s="113">
        <v>3262093454.4499998</v>
      </c>
      <c r="K673" s="115">
        <v>43531</v>
      </c>
      <c r="L673" s="113">
        <v>110820</v>
      </c>
      <c r="M673" s="113" t="s">
        <v>940</v>
      </c>
      <c r="N673" s="351"/>
    </row>
    <row r="674" spans="1:14">
      <c r="A674" s="113" t="s">
        <v>941</v>
      </c>
      <c r="B674" s="113" t="s">
        <v>383</v>
      </c>
      <c r="C674" s="113">
        <v>555</v>
      </c>
      <c r="D674" s="113">
        <v>555</v>
      </c>
      <c r="E674" s="113">
        <v>540.79999999999995</v>
      </c>
      <c r="F674" s="113">
        <v>551.95000000000005</v>
      </c>
      <c r="G674" s="113">
        <v>545.9</v>
      </c>
      <c r="H674" s="113">
        <v>547.85</v>
      </c>
      <c r="I674" s="113">
        <v>1817</v>
      </c>
      <c r="J674" s="113">
        <v>998423.1</v>
      </c>
      <c r="K674" s="115">
        <v>43531</v>
      </c>
      <c r="L674" s="113">
        <v>166</v>
      </c>
      <c r="M674" s="113" t="s">
        <v>942</v>
      </c>
      <c r="N674" s="351"/>
    </row>
    <row r="675" spans="1:14">
      <c r="A675" s="113" t="s">
        <v>943</v>
      </c>
      <c r="B675" s="113" t="s">
        <v>383</v>
      </c>
      <c r="C675" s="113">
        <v>42.35</v>
      </c>
      <c r="D675" s="113">
        <v>42.5</v>
      </c>
      <c r="E675" s="113">
        <v>40.25</v>
      </c>
      <c r="F675" s="113">
        <v>40.549999999999997</v>
      </c>
      <c r="G675" s="113">
        <v>40.4</v>
      </c>
      <c r="H675" s="113">
        <v>42.35</v>
      </c>
      <c r="I675" s="113">
        <v>8404333</v>
      </c>
      <c r="J675" s="113">
        <v>345323894.10000002</v>
      </c>
      <c r="K675" s="115">
        <v>43531</v>
      </c>
      <c r="L675" s="113">
        <v>18712</v>
      </c>
      <c r="M675" s="113" t="s">
        <v>2180</v>
      </c>
      <c r="N675" s="351"/>
    </row>
    <row r="676" spans="1:14">
      <c r="A676" s="113" t="s">
        <v>1915</v>
      </c>
      <c r="B676" s="113" t="s">
        <v>383</v>
      </c>
      <c r="C676" s="113">
        <v>311</v>
      </c>
      <c r="D676" s="113">
        <v>313.08999999999997</v>
      </c>
      <c r="E676" s="113">
        <v>309.75</v>
      </c>
      <c r="F676" s="113">
        <v>311</v>
      </c>
      <c r="G676" s="113">
        <v>311</v>
      </c>
      <c r="H676" s="113">
        <v>309.67</v>
      </c>
      <c r="I676" s="113">
        <v>72</v>
      </c>
      <c r="J676" s="113">
        <v>22379.4</v>
      </c>
      <c r="K676" s="115">
        <v>43531</v>
      </c>
      <c r="L676" s="113">
        <v>12</v>
      </c>
      <c r="M676" s="113" t="s">
        <v>1916</v>
      </c>
      <c r="N676" s="351"/>
    </row>
    <row r="677" spans="1:14">
      <c r="A677" s="113" t="s">
        <v>190</v>
      </c>
      <c r="B677" s="113" t="s">
        <v>383</v>
      </c>
      <c r="C677" s="113">
        <v>305.89999999999998</v>
      </c>
      <c r="D677" s="113">
        <v>309.5</v>
      </c>
      <c r="E677" s="113">
        <v>304.45</v>
      </c>
      <c r="F677" s="113">
        <v>305.64999999999998</v>
      </c>
      <c r="G677" s="113">
        <v>305.55</v>
      </c>
      <c r="H677" s="113">
        <v>302.55</v>
      </c>
      <c r="I677" s="113">
        <v>2653768</v>
      </c>
      <c r="J677" s="113">
        <v>813876717.5</v>
      </c>
      <c r="K677" s="115">
        <v>43531</v>
      </c>
      <c r="L677" s="113">
        <v>45691</v>
      </c>
      <c r="M677" s="113" t="s">
        <v>944</v>
      </c>
      <c r="N677" s="351"/>
    </row>
    <row r="678" spans="1:14">
      <c r="A678" s="113" t="s">
        <v>95</v>
      </c>
      <c r="B678" s="113" t="s">
        <v>383</v>
      </c>
      <c r="C678" s="113">
        <v>734</v>
      </c>
      <c r="D678" s="113">
        <v>734.5</v>
      </c>
      <c r="E678" s="113">
        <v>720.55</v>
      </c>
      <c r="F678" s="113">
        <v>722.95</v>
      </c>
      <c r="G678" s="113">
        <v>723.3</v>
      </c>
      <c r="H678" s="113">
        <v>732.5</v>
      </c>
      <c r="I678" s="113">
        <v>5951551</v>
      </c>
      <c r="J678" s="113">
        <v>4313906549.5</v>
      </c>
      <c r="K678" s="115">
        <v>43531</v>
      </c>
      <c r="L678" s="113">
        <v>132988</v>
      </c>
      <c r="M678" s="113" t="s">
        <v>945</v>
      </c>
      <c r="N678" s="351"/>
    </row>
    <row r="679" spans="1:14">
      <c r="A679" s="113" t="s">
        <v>946</v>
      </c>
      <c r="B679" s="113" t="s">
        <v>383</v>
      </c>
      <c r="C679" s="113">
        <v>583</v>
      </c>
      <c r="D679" s="113">
        <v>587.65</v>
      </c>
      <c r="E679" s="113">
        <v>575</v>
      </c>
      <c r="F679" s="113">
        <v>578.65</v>
      </c>
      <c r="G679" s="113">
        <v>576</v>
      </c>
      <c r="H679" s="113">
        <v>581.79999999999995</v>
      </c>
      <c r="I679" s="113">
        <v>4612</v>
      </c>
      <c r="J679" s="113">
        <v>2677027</v>
      </c>
      <c r="K679" s="115">
        <v>43531</v>
      </c>
      <c r="L679" s="113">
        <v>365</v>
      </c>
      <c r="M679" s="113" t="s">
        <v>947</v>
      </c>
      <c r="N679" s="351"/>
    </row>
    <row r="680" spans="1:14">
      <c r="A680" s="113" t="s">
        <v>949</v>
      </c>
      <c r="B680" s="113" t="s">
        <v>383</v>
      </c>
      <c r="C680" s="113">
        <v>291</v>
      </c>
      <c r="D680" s="113">
        <v>299.89999999999998</v>
      </c>
      <c r="E680" s="113">
        <v>291</v>
      </c>
      <c r="F680" s="113">
        <v>293.3</v>
      </c>
      <c r="G680" s="113">
        <v>295</v>
      </c>
      <c r="H680" s="113">
        <v>291.35000000000002</v>
      </c>
      <c r="I680" s="113">
        <v>244095</v>
      </c>
      <c r="J680" s="113">
        <v>72525635.25</v>
      </c>
      <c r="K680" s="115">
        <v>43531</v>
      </c>
      <c r="L680" s="113">
        <v>6502</v>
      </c>
      <c r="M680" s="113" t="s">
        <v>950</v>
      </c>
      <c r="N680" s="351"/>
    </row>
    <row r="681" spans="1:14">
      <c r="A681" s="113" t="s">
        <v>951</v>
      </c>
      <c r="B681" s="113" t="s">
        <v>383</v>
      </c>
      <c r="C681" s="113">
        <v>76</v>
      </c>
      <c r="D681" s="113">
        <v>80.650000000000006</v>
      </c>
      <c r="E681" s="113">
        <v>75.2</v>
      </c>
      <c r="F681" s="113">
        <v>76.2</v>
      </c>
      <c r="G681" s="113">
        <v>76</v>
      </c>
      <c r="H681" s="113">
        <v>77</v>
      </c>
      <c r="I681" s="113">
        <v>101863</v>
      </c>
      <c r="J681" s="113">
        <v>7971367.25</v>
      </c>
      <c r="K681" s="115">
        <v>43531</v>
      </c>
      <c r="L681" s="113">
        <v>1636</v>
      </c>
      <c r="M681" s="113" t="s">
        <v>952</v>
      </c>
      <c r="N681" s="351"/>
    </row>
    <row r="682" spans="1:14">
      <c r="A682" s="113" t="s">
        <v>953</v>
      </c>
      <c r="B682" s="113" t="s">
        <v>383</v>
      </c>
      <c r="C682" s="113">
        <v>670.75</v>
      </c>
      <c r="D682" s="113">
        <v>671.5</v>
      </c>
      <c r="E682" s="113">
        <v>661</v>
      </c>
      <c r="F682" s="113">
        <v>667.3</v>
      </c>
      <c r="G682" s="113">
        <v>661</v>
      </c>
      <c r="H682" s="113">
        <v>669.25</v>
      </c>
      <c r="I682" s="113">
        <v>6468</v>
      </c>
      <c r="J682" s="113">
        <v>4316961.8499999996</v>
      </c>
      <c r="K682" s="115">
        <v>43531</v>
      </c>
      <c r="L682" s="113">
        <v>430</v>
      </c>
      <c r="M682" s="113" t="s">
        <v>954</v>
      </c>
      <c r="N682" s="351"/>
    </row>
    <row r="683" spans="1:14">
      <c r="A683" s="113" t="s">
        <v>3130</v>
      </c>
      <c r="B683" s="113" t="s">
        <v>383</v>
      </c>
      <c r="C683" s="113">
        <v>53.75</v>
      </c>
      <c r="D683" s="113">
        <v>56.45</v>
      </c>
      <c r="E683" s="113">
        <v>53</v>
      </c>
      <c r="F683" s="113">
        <v>55</v>
      </c>
      <c r="G683" s="113">
        <v>55</v>
      </c>
      <c r="H683" s="113">
        <v>53.45</v>
      </c>
      <c r="I683" s="113">
        <v>27228</v>
      </c>
      <c r="J683" s="113">
        <v>1500357.8</v>
      </c>
      <c r="K683" s="115">
        <v>43531</v>
      </c>
      <c r="L683" s="113">
        <v>86</v>
      </c>
      <c r="M683" s="113" t="s">
        <v>2330</v>
      </c>
      <c r="N683" s="351"/>
    </row>
    <row r="684" spans="1:14">
      <c r="A684" s="113" t="s">
        <v>3629</v>
      </c>
      <c r="B684" s="113" t="s">
        <v>3180</v>
      </c>
      <c r="C684" s="113">
        <v>1.6</v>
      </c>
      <c r="D684" s="113">
        <v>1.65</v>
      </c>
      <c r="E684" s="113">
        <v>1.6</v>
      </c>
      <c r="F684" s="113">
        <v>1.6</v>
      </c>
      <c r="G684" s="113">
        <v>1.6</v>
      </c>
      <c r="H684" s="113">
        <v>1.65</v>
      </c>
      <c r="I684" s="113">
        <v>333</v>
      </c>
      <c r="J684" s="113">
        <v>533.04999999999995</v>
      </c>
      <c r="K684" s="115">
        <v>43531</v>
      </c>
      <c r="L684" s="113">
        <v>6</v>
      </c>
      <c r="M684" s="113" t="s">
        <v>3630</v>
      </c>
      <c r="N684" s="351"/>
    </row>
    <row r="685" spans="1:14">
      <c r="A685" s="113" t="s">
        <v>955</v>
      </c>
      <c r="B685" s="113" t="s">
        <v>383</v>
      </c>
      <c r="C685" s="113">
        <v>198.5</v>
      </c>
      <c r="D685" s="113">
        <v>200.5</v>
      </c>
      <c r="E685" s="113">
        <v>193.1</v>
      </c>
      <c r="F685" s="113">
        <v>194.9</v>
      </c>
      <c r="G685" s="113">
        <v>193.8</v>
      </c>
      <c r="H685" s="113">
        <v>199.35</v>
      </c>
      <c r="I685" s="113">
        <v>258392</v>
      </c>
      <c r="J685" s="113">
        <v>50599593.100000001</v>
      </c>
      <c r="K685" s="115">
        <v>43531</v>
      </c>
      <c r="L685" s="113">
        <v>7208</v>
      </c>
      <c r="M685" s="113" t="s">
        <v>956</v>
      </c>
      <c r="N685" s="351"/>
    </row>
    <row r="686" spans="1:14">
      <c r="A686" s="113" t="s">
        <v>2965</v>
      </c>
      <c r="B686" s="113" t="s">
        <v>383</v>
      </c>
      <c r="C686" s="113">
        <v>41.6</v>
      </c>
      <c r="D686" s="113">
        <v>43.75</v>
      </c>
      <c r="E686" s="113">
        <v>41.6</v>
      </c>
      <c r="F686" s="113">
        <v>42.45</v>
      </c>
      <c r="G686" s="113">
        <v>42.95</v>
      </c>
      <c r="H686" s="113">
        <v>42.7</v>
      </c>
      <c r="I686" s="113">
        <v>2868</v>
      </c>
      <c r="J686" s="113">
        <v>121766.05</v>
      </c>
      <c r="K686" s="115">
        <v>43531</v>
      </c>
      <c r="L686" s="113">
        <v>24</v>
      </c>
      <c r="M686" s="113" t="s">
        <v>2966</v>
      </c>
      <c r="N686" s="351"/>
    </row>
    <row r="687" spans="1:14">
      <c r="A687" s="113" t="s">
        <v>2967</v>
      </c>
      <c r="B687" s="113" t="s">
        <v>383</v>
      </c>
      <c r="C687" s="113">
        <v>13.95</v>
      </c>
      <c r="D687" s="113">
        <v>14.5</v>
      </c>
      <c r="E687" s="113">
        <v>13.5</v>
      </c>
      <c r="F687" s="113">
        <v>13.9</v>
      </c>
      <c r="G687" s="113">
        <v>14</v>
      </c>
      <c r="H687" s="113">
        <v>14.1</v>
      </c>
      <c r="I687" s="113">
        <v>2596</v>
      </c>
      <c r="J687" s="113">
        <v>36178</v>
      </c>
      <c r="K687" s="115">
        <v>43531</v>
      </c>
      <c r="L687" s="113">
        <v>33</v>
      </c>
      <c r="M687" s="113" t="s">
        <v>2968</v>
      </c>
      <c r="N687" s="351"/>
    </row>
    <row r="688" spans="1:14">
      <c r="A688" s="113" t="s">
        <v>96</v>
      </c>
      <c r="B688" s="113" t="s">
        <v>383</v>
      </c>
      <c r="C688" s="113">
        <v>14.3</v>
      </c>
      <c r="D688" s="113">
        <v>14.65</v>
      </c>
      <c r="E688" s="113">
        <v>14.15</v>
      </c>
      <c r="F688" s="113">
        <v>14.4</v>
      </c>
      <c r="G688" s="113">
        <v>14.4</v>
      </c>
      <c r="H688" s="113">
        <v>14.2</v>
      </c>
      <c r="I688" s="113">
        <v>749823</v>
      </c>
      <c r="J688" s="113">
        <v>10784523</v>
      </c>
      <c r="K688" s="115">
        <v>43531</v>
      </c>
      <c r="L688" s="113">
        <v>1829</v>
      </c>
      <c r="M688" s="113" t="s">
        <v>2969</v>
      </c>
      <c r="N688" s="351"/>
    </row>
    <row r="689" spans="1:14">
      <c r="A689" s="113" t="s">
        <v>97</v>
      </c>
      <c r="B689" s="113" t="s">
        <v>383</v>
      </c>
      <c r="C689" s="113">
        <v>155.44999999999999</v>
      </c>
      <c r="D689" s="113">
        <v>157.19999999999999</v>
      </c>
      <c r="E689" s="113">
        <v>149.15</v>
      </c>
      <c r="F689" s="113">
        <v>150.19999999999999</v>
      </c>
      <c r="G689" s="113">
        <v>149.55000000000001</v>
      </c>
      <c r="H689" s="113">
        <v>154.9</v>
      </c>
      <c r="I689" s="113">
        <v>11340915</v>
      </c>
      <c r="J689" s="113">
        <v>1726184589.6500001</v>
      </c>
      <c r="K689" s="115">
        <v>43531</v>
      </c>
      <c r="L689" s="113">
        <v>79671</v>
      </c>
      <c r="M689" s="113" t="s">
        <v>2970</v>
      </c>
      <c r="N689" s="351"/>
    </row>
    <row r="690" spans="1:14">
      <c r="A690" s="113" t="s">
        <v>2971</v>
      </c>
      <c r="B690" s="113" t="s">
        <v>383</v>
      </c>
      <c r="C690" s="113">
        <v>195</v>
      </c>
      <c r="D690" s="113">
        <v>197.95</v>
      </c>
      <c r="E690" s="113">
        <v>192.55</v>
      </c>
      <c r="F690" s="113">
        <v>194.25</v>
      </c>
      <c r="G690" s="113">
        <v>193.8</v>
      </c>
      <c r="H690" s="113">
        <v>194.75</v>
      </c>
      <c r="I690" s="113">
        <v>210513</v>
      </c>
      <c r="J690" s="113">
        <v>41261750</v>
      </c>
      <c r="K690" s="115">
        <v>43531</v>
      </c>
      <c r="L690" s="113">
        <v>3159</v>
      </c>
      <c r="M690" s="113" t="s">
        <v>2972</v>
      </c>
      <c r="N690" s="351"/>
    </row>
    <row r="691" spans="1:14">
      <c r="A691" s="113" t="s">
        <v>2973</v>
      </c>
      <c r="B691" s="113" t="s">
        <v>383</v>
      </c>
      <c r="C691" s="113">
        <v>482.85</v>
      </c>
      <c r="D691" s="113">
        <v>488.7</v>
      </c>
      <c r="E691" s="113">
        <v>476.15</v>
      </c>
      <c r="F691" s="113">
        <v>479</v>
      </c>
      <c r="G691" s="113">
        <v>477.9</v>
      </c>
      <c r="H691" s="113">
        <v>486.2</v>
      </c>
      <c r="I691" s="113">
        <v>45372</v>
      </c>
      <c r="J691" s="113">
        <v>21829235.649999999</v>
      </c>
      <c r="K691" s="115">
        <v>43531</v>
      </c>
      <c r="L691" s="113">
        <v>1129</v>
      </c>
      <c r="M691" s="113" t="s">
        <v>2974</v>
      </c>
      <c r="N691" s="351"/>
    </row>
    <row r="692" spans="1:14">
      <c r="A692" s="113" t="s">
        <v>199</v>
      </c>
      <c r="B692" s="113" t="s">
        <v>383</v>
      </c>
      <c r="C692" s="113">
        <v>872</v>
      </c>
      <c r="D692" s="113">
        <v>880.3</v>
      </c>
      <c r="E692" s="113">
        <v>861.95</v>
      </c>
      <c r="F692" s="113">
        <v>870.45</v>
      </c>
      <c r="G692" s="113">
        <v>869.9</v>
      </c>
      <c r="H692" s="113">
        <v>872.8</v>
      </c>
      <c r="I692" s="113">
        <v>230404</v>
      </c>
      <c r="J692" s="113">
        <v>201138600.75</v>
      </c>
      <c r="K692" s="115">
        <v>43531</v>
      </c>
      <c r="L692" s="113">
        <v>11844</v>
      </c>
      <c r="M692" s="113" t="s">
        <v>2975</v>
      </c>
      <c r="N692" s="351"/>
    </row>
    <row r="693" spans="1:14">
      <c r="A693" s="113" t="s">
        <v>98</v>
      </c>
      <c r="B693" s="113" t="s">
        <v>383</v>
      </c>
      <c r="C693" s="113">
        <v>149.69999999999999</v>
      </c>
      <c r="D693" s="113">
        <v>150.55000000000001</v>
      </c>
      <c r="E693" s="113">
        <v>147.1</v>
      </c>
      <c r="F693" s="113">
        <v>147.69999999999999</v>
      </c>
      <c r="G693" s="113">
        <v>147.30000000000001</v>
      </c>
      <c r="H693" s="113">
        <v>150.35</v>
      </c>
      <c r="I693" s="113">
        <v>971220</v>
      </c>
      <c r="J693" s="113">
        <v>143975775.5</v>
      </c>
      <c r="K693" s="115">
        <v>43531</v>
      </c>
      <c r="L693" s="113">
        <v>7672</v>
      </c>
      <c r="M693" s="113" t="s">
        <v>957</v>
      </c>
      <c r="N693" s="351"/>
    </row>
    <row r="694" spans="1:14">
      <c r="A694" s="113" t="s">
        <v>3118</v>
      </c>
      <c r="B694" s="113" t="s">
        <v>383</v>
      </c>
      <c r="C694" s="113">
        <v>430.8</v>
      </c>
      <c r="D694" s="113">
        <v>431</v>
      </c>
      <c r="E694" s="113">
        <v>422.15</v>
      </c>
      <c r="F694" s="113">
        <v>426.25</v>
      </c>
      <c r="G694" s="113">
        <v>424.05</v>
      </c>
      <c r="H694" s="113">
        <v>427.3</v>
      </c>
      <c r="I694" s="113">
        <v>46910</v>
      </c>
      <c r="J694" s="113">
        <v>19993686.350000001</v>
      </c>
      <c r="K694" s="115">
        <v>43531</v>
      </c>
      <c r="L694" s="113">
        <v>1217</v>
      </c>
      <c r="M694" s="113" t="s">
        <v>3119</v>
      </c>
      <c r="N694" s="351"/>
    </row>
    <row r="695" spans="1:14">
      <c r="A695" s="113" t="s">
        <v>2545</v>
      </c>
      <c r="B695" s="113" t="s">
        <v>383</v>
      </c>
      <c r="C695" s="113">
        <v>226.6</v>
      </c>
      <c r="D695" s="113">
        <v>236</v>
      </c>
      <c r="E695" s="113">
        <v>223.2</v>
      </c>
      <c r="F695" s="113">
        <v>229.95</v>
      </c>
      <c r="G695" s="113">
        <v>230</v>
      </c>
      <c r="H695" s="113">
        <v>229.8</v>
      </c>
      <c r="I695" s="113">
        <v>251404</v>
      </c>
      <c r="J695" s="113">
        <v>57685682.950000003</v>
      </c>
      <c r="K695" s="115">
        <v>43531</v>
      </c>
      <c r="L695" s="113">
        <v>5235</v>
      </c>
      <c r="M695" s="113" t="s">
        <v>2546</v>
      </c>
      <c r="N695" s="351"/>
    </row>
    <row r="696" spans="1:14">
      <c r="A696" s="113" t="s">
        <v>3225</v>
      </c>
      <c r="B696" s="113" t="s">
        <v>383</v>
      </c>
      <c r="C696" s="113">
        <v>151.4</v>
      </c>
      <c r="D696" s="113">
        <v>152.15</v>
      </c>
      <c r="E696" s="113">
        <v>145.55000000000001</v>
      </c>
      <c r="F696" s="113">
        <v>148.5</v>
      </c>
      <c r="G696" s="113">
        <v>150</v>
      </c>
      <c r="H696" s="113">
        <v>144.94999999999999</v>
      </c>
      <c r="I696" s="113">
        <v>23513</v>
      </c>
      <c r="J696" s="113">
        <v>3531718.1</v>
      </c>
      <c r="K696" s="115">
        <v>43531</v>
      </c>
      <c r="L696" s="113">
        <v>330</v>
      </c>
      <c r="M696" s="113" t="s">
        <v>3226</v>
      </c>
      <c r="N696" s="351"/>
    </row>
    <row r="697" spans="1:14">
      <c r="A697" s="113" t="s">
        <v>2976</v>
      </c>
      <c r="B697" s="113" t="s">
        <v>3180</v>
      </c>
      <c r="C697" s="113">
        <v>7.2</v>
      </c>
      <c r="D697" s="113">
        <v>7.2</v>
      </c>
      <c r="E697" s="113">
        <v>6.9</v>
      </c>
      <c r="F697" s="113">
        <v>6.9</v>
      </c>
      <c r="G697" s="113">
        <v>7.1</v>
      </c>
      <c r="H697" s="113">
        <v>7.2</v>
      </c>
      <c r="I697" s="113">
        <v>48128</v>
      </c>
      <c r="J697" s="113">
        <v>340088.6</v>
      </c>
      <c r="K697" s="115">
        <v>43531</v>
      </c>
      <c r="L697" s="113">
        <v>26</v>
      </c>
      <c r="M697" s="113" t="s">
        <v>2977</v>
      </c>
      <c r="N697" s="351"/>
    </row>
    <row r="698" spans="1:14">
      <c r="A698" s="113" t="s">
        <v>99</v>
      </c>
      <c r="B698" s="113" t="s">
        <v>383</v>
      </c>
      <c r="C698" s="113">
        <v>286.7</v>
      </c>
      <c r="D698" s="113">
        <v>291</v>
      </c>
      <c r="E698" s="113">
        <v>285.85000000000002</v>
      </c>
      <c r="F698" s="113">
        <v>290.10000000000002</v>
      </c>
      <c r="G698" s="113">
        <v>289.5</v>
      </c>
      <c r="H698" s="113">
        <v>285.75</v>
      </c>
      <c r="I698" s="113">
        <v>14287507</v>
      </c>
      <c r="J698" s="113">
        <v>4126277237.1500001</v>
      </c>
      <c r="K698" s="115">
        <v>43531</v>
      </c>
      <c r="L698" s="113">
        <v>276711</v>
      </c>
      <c r="M698" s="113" t="s">
        <v>2978</v>
      </c>
      <c r="N698" s="351"/>
    </row>
    <row r="699" spans="1:14">
      <c r="A699" s="113" t="s">
        <v>1981</v>
      </c>
      <c r="B699" s="113" t="s">
        <v>383</v>
      </c>
      <c r="C699" s="113">
        <v>285.5</v>
      </c>
      <c r="D699" s="113">
        <v>288.89999999999998</v>
      </c>
      <c r="E699" s="113">
        <v>280.10000000000002</v>
      </c>
      <c r="F699" s="113">
        <v>281.45</v>
      </c>
      <c r="G699" s="113">
        <v>280.95</v>
      </c>
      <c r="H699" s="113">
        <v>285.39999999999998</v>
      </c>
      <c r="I699" s="113">
        <v>40198</v>
      </c>
      <c r="J699" s="113">
        <v>11411828.949999999</v>
      </c>
      <c r="K699" s="115">
        <v>43531</v>
      </c>
      <c r="L699" s="113">
        <v>1247</v>
      </c>
      <c r="M699" s="113" t="s">
        <v>2979</v>
      </c>
      <c r="N699" s="351"/>
    </row>
    <row r="700" spans="1:14">
      <c r="A700" s="113" t="s">
        <v>958</v>
      </c>
      <c r="B700" s="113" t="s">
        <v>383</v>
      </c>
      <c r="C700" s="113">
        <v>115.35</v>
      </c>
      <c r="D700" s="113">
        <v>117.4</v>
      </c>
      <c r="E700" s="113">
        <v>114.65</v>
      </c>
      <c r="F700" s="113">
        <v>115.25</v>
      </c>
      <c r="G700" s="113">
        <v>114.65</v>
      </c>
      <c r="H700" s="113">
        <v>115.35</v>
      </c>
      <c r="I700" s="113">
        <v>44711</v>
      </c>
      <c r="J700" s="113">
        <v>5175753.25</v>
      </c>
      <c r="K700" s="115">
        <v>43531</v>
      </c>
      <c r="L700" s="113">
        <v>1376</v>
      </c>
      <c r="M700" s="113" t="s">
        <v>959</v>
      </c>
      <c r="N700" s="351"/>
    </row>
    <row r="701" spans="1:14">
      <c r="A701" s="113" t="s">
        <v>960</v>
      </c>
      <c r="B701" s="113" t="s">
        <v>383</v>
      </c>
      <c r="C701" s="113">
        <v>99.85</v>
      </c>
      <c r="D701" s="113">
        <v>99.85</v>
      </c>
      <c r="E701" s="113">
        <v>96.7</v>
      </c>
      <c r="F701" s="113">
        <v>97.15</v>
      </c>
      <c r="G701" s="113">
        <v>96.85</v>
      </c>
      <c r="H701" s="113">
        <v>99.4</v>
      </c>
      <c r="I701" s="113">
        <v>514512</v>
      </c>
      <c r="J701" s="113">
        <v>50247108.200000003</v>
      </c>
      <c r="K701" s="115">
        <v>43531</v>
      </c>
      <c r="L701" s="113">
        <v>3614</v>
      </c>
      <c r="M701" s="113" t="s">
        <v>961</v>
      </c>
      <c r="N701" s="351"/>
    </row>
    <row r="702" spans="1:14">
      <c r="A702" s="113" t="s">
        <v>2980</v>
      </c>
      <c r="B702" s="113" t="s">
        <v>383</v>
      </c>
      <c r="C702" s="113">
        <v>5.15</v>
      </c>
      <c r="D702" s="113">
        <v>5.35</v>
      </c>
      <c r="E702" s="113">
        <v>5.15</v>
      </c>
      <c r="F702" s="113">
        <v>5.35</v>
      </c>
      <c r="G702" s="113">
        <v>5.35</v>
      </c>
      <c r="H702" s="113">
        <v>5.0999999999999996</v>
      </c>
      <c r="I702" s="113">
        <v>159809</v>
      </c>
      <c r="J702" s="113">
        <v>849846.3</v>
      </c>
      <c r="K702" s="115">
        <v>43531</v>
      </c>
      <c r="L702" s="113">
        <v>266</v>
      </c>
      <c r="M702" s="113" t="s">
        <v>2981</v>
      </c>
      <c r="N702" s="351"/>
    </row>
    <row r="703" spans="1:14">
      <c r="A703" s="113" t="s">
        <v>962</v>
      </c>
      <c r="B703" s="113" t="s">
        <v>383</v>
      </c>
      <c r="C703" s="113">
        <v>123</v>
      </c>
      <c r="D703" s="113">
        <v>123</v>
      </c>
      <c r="E703" s="113">
        <v>113.1</v>
      </c>
      <c r="F703" s="113">
        <v>116.7</v>
      </c>
      <c r="G703" s="113">
        <v>114</v>
      </c>
      <c r="H703" s="113">
        <v>117.85</v>
      </c>
      <c r="I703" s="113">
        <v>7006</v>
      </c>
      <c r="J703" s="113">
        <v>818972.5</v>
      </c>
      <c r="K703" s="115">
        <v>43531</v>
      </c>
      <c r="L703" s="113">
        <v>152</v>
      </c>
      <c r="M703" s="113" t="s">
        <v>963</v>
      </c>
      <c r="N703" s="351"/>
    </row>
    <row r="704" spans="1:14">
      <c r="A704" s="113" t="s">
        <v>2422</v>
      </c>
      <c r="B704" s="113" t="s">
        <v>383</v>
      </c>
      <c r="C704" s="113">
        <v>1</v>
      </c>
      <c r="D704" s="113">
        <v>1</v>
      </c>
      <c r="E704" s="113">
        <v>1</v>
      </c>
      <c r="F704" s="113">
        <v>1</v>
      </c>
      <c r="G704" s="113">
        <v>1</v>
      </c>
      <c r="H704" s="113">
        <v>0.95</v>
      </c>
      <c r="I704" s="113">
        <v>344111</v>
      </c>
      <c r="J704" s="113">
        <v>344111</v>
      </c>
      <c r="K704" s="115">
        <v>43531</v>
      </c>
      <c r="L704" s="113">
        <v>128</v>
      </c>
      <c r="M704" s="113" t="s">
        <v>2423</v>
      </c>
      <c r="N704" s="351"/>
    </row>
    <row r="705" spans="1:14">
      <c r="A705" s="113" t="s">
        <v>3513</v>
      </c>
      <c r="B705" s="113" t="s">
        <v>383</v>
      </c>
      <c r="C705" s="113">
        <v>2935</v>
      </c>
      <c r="D705" s="113">
        <v>2935</v>
      </c>
      <c r="E705" s="113">
        <v>2880</v>
      </c>
      <c r="F705" s="113">
        <v>2915.55</v>
      </c>
      <c r="G705" s="113">
        <v>2900</v>
      </c>
      <c r="H705" s="113">
        <v>2938</v>
      </c>
      <c r="I705" s="113">
        <v>123</v>
      </c>
      <c r="J705" s="113">
        <v>356761</v>
      </c>
      <c r="K705" s="115">
        <v>43531</v>
      </c>
      <c r="L705" s="113">
        <v>30</v>
      </c>
      <c r="M705" s="113" t="s">
        <v>3514</v>
      </c>
      <c r="N705" s="351"/>
    </row>
    <row r="706" spans="1:14">
      <c r="A706" s="113" t="s">
        <v>2290</v>
      </c>
      <c r="B706" s="113" t="s">
        <v>383</v>
      </c>
      <c r="C706" s="113">
        <v>60.25</v>
      </c>
      <c r="D706" s="113">
        <v>64.599999999999994</v>
      </c>
      <c r="E706" s="113">
        <v>58.5</v>
      </c>
      <c r="F706" s="113">
        <v>59.6</v>
      </c>
      <c r="G706" s="113">
        <v>61</v>
      </c>
      <c r="H706" s="113">
        <v>60.2</v>
      </c>
      <c r="I706" s="113">
        <v>24449</v>
      </c>
      <c r="J706" s="113">
        <v>1496822.85</v>
      </c>
      <c r="K706" s="115">
        <v>43531</v>
      </c>
      <c r="L706" s="113">
        <v>536</v>
      </c>
      <c r="M706" s="113" t="s">
        <v>2291</v>
      </c>
      <c r="N706" s="351"/>
    </row>
    <row r="707" spans="1:14">
      <c r="A707" s="113" t="s">
        <v>200</v>
      </c>
      <c r="B707" s="113" t="s">
        <v>383</v>
      </c>
      <c r="C707" s="113">
        <v>49.4</v>
      </c>
      <c r="D707" s="113">
        <v>49.8</v>
      </c>
      <c r="E707" s="113">
        <v>45.5</v>
      </c>
      <c r="F707" s="113">
        <v>46.05</v>
      </c>
      <c r="G707" s="113">
        <v>46.25</v>
      </c>
      <c r="H707" s="113">
        <v>49.4</v>
      </c>
      <c r="I707" s="113">
        <v>1567969</v>
      </c>
      <c r="J707" s="113">
        <v>74178368.799999997</v>
      </c>
      <c r="K707" s="115">
        <v>43531</v>
      </c>
      <c r="L707" s="113">
        <v>8170</v>
      </c>
      <c r="M707" s="113" t="s">
        <v>964</v>
      </c>
      <c r="N707" s="351"/>
    </row>
    <row r="708" spans="1:14">
      <c r="A708" s="113" t="s">
        <v>965</v>
      </c>
      <c r="B708" s="113" t="s">
        <v>383</v>
      </c>
      <c r="C708" s="113">
        <v>104</v>
      </c>
      <c r="D708" s="113">
        <v>104.05</v>
      </c>
      <c r="E708" s="113">
        <v>101.75</v>
      </c>
      <c r="F708" s="113">
        <v>102.6</v>
      </c>
      <c r="G708" s="113">
        <v>102.5</v>
      </c>
      <c r="H708" s="113">
        <v>103.2</v>
      </c>
      <c r="I708" s="113">
        <v>88032</v>
      </c>
      <c r="J708" s="113">
        <v>9033469.4000000004</v>
      </c>
      <c r="K708" s="115">
        <v>43531</v>
      </c>
      <c r="L708" s="113">
        <v>4138</v>
      </c>
      <c r="M708" s="113" t="s">
        <v>966</v>
      </c>
      <c r="N708" s="351"/>
    </row>
    <row r="709" spans="1:14">
      <c r="A709" s="113" t="s">
        <v>967</v>
      </c>
      <c r="B709" s="113" t="s">
        <v>383</v>
      </c>
      <c r="C709" s="113">
        <v>28.1</v>
      </c>
      <c r="D709" s="113">
        <v>29.5</v>
      </c>
      <c r="E709" s="113">
        <v>28</v>
      </c>
      <c r="F709" s="113">
        <v>28.25</v>
      </c>
      <c r="G709" s="113">
        <v>28.7</v>
      </c>
      <c r="H709" s="113">
        <v>28.6</v>
      </c>
      <c r="I709" s="113">
        <v>1608</v>
      </c>
      <c r="J709" s="113">
        <v>45944.65</v>
      </c>
      <c r="K709" s="115">
        <v>43531</v>
      </c>
      <c r="L709" s="113">
        <v>47</v>
      </c>
      <c r="M709" s="113" t="s">
        <v>968</v>
      </c>
      <c r="N709" s="351"/>
    </row>
    <row r="710" spans="1:14">
      <c r="A710" s="113" t="s">
        <v>3227</v>
      </c>
      <c r="B710" s="113" t="s">
        <v>383</v>
      </c>
      <c r="C710" s="113">
        <v>19.3</v>
      </c>
      <c r="D710" s="113">
        <v>19.350000000000001</v>
      </c>
      <c r="E710" s="113">
        <v>18.5</v>
      </c>
      <c r="F710" s="113">
        <v>18.850000000000001</v>
      </c>
      <c r="G710" s="113">
        <v>19</v>
      </c>
      <c r="H710" s="113">
        <v>18.45</v>
      </c>
      <c r="I710" s="113">
        <v>66418</v>
      </c>
      <c r="J710" s="113">
        <v>1273244.25</v>
      </c>
      <c r="K710" s="115">
        <v>43531</v>
      </c>
      <c r="L710" s="113">
        <v>94</v>
      </c>
      <c r="M710" s="113" t="s">
        <v>3228</v>
      </c>
      <c r="N710" s="351"/>
    </row>
    <row r="711" spans="1:14">
      <c r="A711" s="113" t="s">
        <v>969</v>
      </c>
      <c r="B711" s="113" t="s">
        <v>383</v>
      </c>
      <c r="C711" s="113">
        <v>102.1</v>
      </c>
      <c r="D711" s="113">
        <v>102.65</v>
      </c>
      <c r="E711" s="113">
        <v>99.55</v>
      </c>
      <c r="F711" s="113">
        <v>100.25</v>
      </c>
      <c r="G711" s="113">
        <v>100.4</v>
      </c>
      <c r="H711" s="113">
        <v>102.1</v>
      </c>
      <c r="I711" s="113">
        <v>806649</v>
      </c>
      <c r="J711" s="113">
        <v>81483237.5</v>
      </c>
      <c r="K711" s="115">
        <v>43531</v>
      </c>
      <c r="L711" s="113">
        <v>5829</v>
      </c>
      <c r="M711" s="113" t="s">
        <v>970</v>
      </c>
      <c r="N711" s="351"/>
    </row>
    <row r="712" spans="1:14">
      <c r="A712" s="113" t="s">
        <v>3554</v>
      </c>
      <c r="B712" s="113" t="s">
        <v>3180</v>
      </c>
      <c r="C712" s="113">
        <v>1.9</v>
      </c>
      <c r="D712" s="113">
        <v>1.9</v>
      </c>
      <c r="E712" s="113">
        <v>1.9</v>
      </c>
      <c r="F712" s="113">
        <v>1.9</v>
      </c>
      <c r="G712" s="113">
        <v>1.9</v>
      </c>
      <c r="H712" s="113">
        <v>1.95</v>
      </c>
      <c r="I712" s="113">
        <v>200</v>
      </c>
      <c r="J712" s="113">
        <v>380</v>
      </c>
      <c r="K712" s="115">
        <v>43531</v>
      </c>
      <c r="L712" s="113">
        <v>2</v>
      </c>
      <c r="M712" s="113" t="s">
        <v>3555</v>
      </c>
      <c r="N712" s="351"/>
    </row>
    <row r="713" spans="1:14">
      <c r="A713" s="113" t="s">
        <v>971</v>
      </c>
      <c r="B713" s="113" t="s">
        <v>383</v>
      </c>
      <c r="C713" s="113">
        <v>61.7</v>
      </c>
      <c r="D713" s="113">
        <v>61.85</v>
      </c>
      <c r="E713" s="113">
        <v>60.15</v>
      </c>
      <c r="F713" s="113">
        <v>60.4</v>
      </c>
      <c r="G713" s="113">
        <v>60.45</v>
      </c>
      <c r="H713" s="113">
        <v>61.45</v>
      </c>
      <c r="I713" s="113">
        <v>546894</v>
      </c>
      <c r="J713" s="113">
        <v>33255691.899999999</v>
      </c>
      <c r="K713" s="115">
        <v>43531</v>
      </c>
      <c r="L713" s="113">
        <v>4484</v>
      </c>
      <c r="M713" s="113" t="s">
        <v>2208</v>
      </c>
      <c r="N713" s="351"/>
    </row>
    <row r="714" spans="1:14">
      <c r="A714" s="113" t="s">
        <v>972</v>
      </c>
      <c r="B714" s="113" t="s">
        <v>383</v>
      </c>
      <c r="C714" s="113">
        <v>194</v>
      </c>
      <c r="D714" s="113">
        <v>221.8</v>
      </c>
      <c r="E714" s="113">
        <v>192.05</v>
      </c>
      <c r="F714" s="113">
        <v>213.1</v>
      </c>
      <c r="G714" s="113">
        <v>213.5</v>
      </c>
      <c r="H714" s="113">
        <v>189.3</v>
      </c>
      <c r="I714" s="113">
        <v>340768</v>
      </c>
      <c r="J714" s="113">
        <v>72453757.049999997</v>
      </c>
      <c r="K714" s="115">
        <v>43531</v>
      </c>
      <c r="L714" s="113">
        <v>8897</v>
      </c>
      <c r="M714" s="113" t="s">
        <v>973</v>
      </c>
      <c r="N714" s="351"/>
    </row>
    <row r="715" spans="1:14">
      <c r="A715" s="113" t="s">
        <v>974</v>
      </c>
      <c r="B715" s="113" t="s">
        <v>383</v>
      </c>
      <c r="C715" s="113">
        <v>273.95</v>
      </c>
      <c r="D715" s="113">
        <v>273.95</v>
      </c>
      <c r="E715" s="113">
        <v>264.55</v>
      </c>
      <c r="F715" s="113">
        <v>266.7</v>
      </c>
      <c r="G715" s="113">
        <v>265</v>
      </c>
      <c r="H715" s="113">
        <v>272.55</v>
      </c>
      <c r="I715" s="113">
        <v>12385</v>
      </c>
      <c r="J715" s="113">
        <v>3325569.25</v>
      </c>
      <c r="K715" s="115">
        <v>43531</v>
      </c>
      <c r="L715" s="113">
        <v>527</v>
      </c>
      <c r="M715" s="113" t="s">
        <v>975</v>
      </c>
      <c r="N715" s="351"/>
    </row>
    <row r="716" spans="1:14">
      <c r="A716" s="113" t="s">
        <v>2424</v>
      </c>
      <c r="B716" s="113" t="s">
        <v>3180</v>
      </c>
      <c r="C716" s="113">
        <v>4.9000000000000004</v>
      </c>
      <c r="D716" s="113">
        <v>4.9000000000000004</v>
      </c>
      <c r="E716" s="113">
        <v>4.8</v>
      </c>
      <c r="F716" s="113">
        <v>4.9000000000000004</v>
      </c>
      <c r="G716" s="113">
        <v>4.9000000000000004</v>
      </c>
      <c r="H716" s="113">
        <v>4.7</v>
      </c>
      <c r="I716" s="113">
        <v>34948</v>
      </c>
      <c r="J716" s="113">
        <v>171100.2</v>
      </c>
      <c r="K716" s="115">
        <v>43531</v>
      </c>
      <c r="L716" s="113">
        <v>57</v>
      </c>
      <c r="M716" s="113" t="s">
        <v>2425</v>
      </c>
      <c r="N716" s="351"/>
    </row>
    <row r="717" spans="1:14">
      <c r="A717" s="113" t="s">
        <v>2426</v>
      </c>
      <c r="B717" s="113" t="s">
        <v>383</v>
      </c>
      <c r="C717" s="113">
        <v>72</v>
      </c>
      <c r="D717" s="113">
        <v>75</v>
      </c>
      <c r="E717" s="113">
        <v>71.599999999999994</v>
      </c>
      <c r="F717" s="113">
        <v>72.3</v>
      </c>
      <c r="G717" s="113">
        <v>72.25</v>
      </c>
      <c r="H717" s="113">
        <v>71.95</v>
      </c>
      <c r="I717" s="113">
        <v>119320</v>
      </c>
      <c r="J717" s="113">
        <v>8710874.9000000004</v>
      </c>
      <c r="K717" s="115">
        <v>43531</v>
      </c>
      <c r="L717" s="113">
        <v>1366</v>
      </c>
      <c r="M717" s="113" t="s">
        <v>2427</v>
      </c>
      <c r="N717" s="351"/>
    </row>
    <row r="718" spans="1:14">
      <c r="A718" s="113" t="s">
        <v>976</v>
      </c>
      <c r="B718" s="113" t="s">
        <v>383</v>
      </c>
      <c r="C718" s="113">
        <v>334.9</v>
      </c>
      <c r="D718" s="113">
        <v>341.35</v>
      </c>
      <c r="E718" s="113">
        <v>334.25</v>
      </c>
      <c r="F718" s="113">
        <v>337.45</v>
      </c>
      <c r="G718" s="113">
        <v>337.5</v>
      </c>
      <c r="H718" s="113">
        <v>335.65</v>
      </c>
      <c r="I718" s="113">
        <v>31202</v>
      </c>
      <c r="J718" s="113">
        <v>10530445.199999999</v>
      </c>
      <c r="K718" s="115">
        <v>43531</v>
      </c>
      <c r="L718" s="113">
        <v>656</v>
      </c>
      <c r="M718" s="113" t="s">
        <v>977</v>
      </c>
      <c r="N718" s="351"/>
    </row>
    <row r="719" spans="1:14">
      <c r="A719" s="113" t="s">
        <v>2618</v>
      </c>
      <c r="B719" s="113" t="s">
        <v>3180</v>
      </c>
      <c r="C719" s="113">
        <v>19.899999999999999</v>
      </c>
      <c r="D719" s="113">
        <v>20.65</v>
      </c>
      <c r="E719" s="113">
        <v>19.45</v>
      </c>
      <c r="F719" s="113">
        <v>20.350000000000001</v>
      </c>
      <c r="G719" s="113">
        <v>20.25</v>
      </c>
      <c r="H719" s="113">
        <v>19.7</v>
      </c>
      <c r="I719" s="113">
        <v>81902</v>
      </c>
      <c r="J719" s="113">
        <v>1665881.95</v>
      </c>
      <c r="K719" s="115">
        <v>43531</v>
      </c>
      <c r="L719" s="113">
        <v>208</v>
      </c>
      <c r="M719" s="113" t="s">
        <v>2670</v>
      </c>
      <c r="N719" s="351"/>
    </row>
    <row r="720" spans="1:14">
      <c r="A720" s="113" t="s">
        <v>978</v>
      </c>
      <c r="B720" s="113" t="s">
        <v>383</v>
      </c>
      <c r="C720" s="113">
        <v>286.10000000000002</v>
      </c>
      <c r="D720" s="113">
        <v>294.8</v>
      </c>
      <c r="E720" s="113">
        <v>286.10000000000002</v>
      </c>
      <c r="F720" s="113">
        <v>291.60000000000002</v>
      </c>
      <c r="G720" s="113">
        <v>291.7</v>
      </c>
      <c r="H720" s="113">
        <v>288.25</v>
      </c>
      <c r="I720" s="113">
        <v>21351</v>
      </c>
      <c r="J720" s="113">
        <v>6223920.0999999996</v>
      </c>
      <c r="K720" s="115">
        <v>43531</v>
      </c>
      <c r="L720" s="113">
        <v>981</v>
      </c>
      <c r="M720" s="113" t="s">
        <v>979</v>
      </c>
      <c r="N720" s="351"/>
    </row>
    <row r="721" spans="1:14">
      <c r="A721" s="113" t="s">
        <v>1887</v>
      </c>
      <c r="B721" s="113" t="s">
        <v>383</v>
      </c>
      <c r="C721" s="113">
        <v>1898.9</v>
      </c>
      <c r="D721" s="113">
        <v>1970.05</v>
      </c>
      <c r="E721" s="113">
        <v>1898.9</v>
      </c>
      <c r="F721" s="113">
        <v>1918.1</v>
      </c>
      <c r="G721" s="113">
        <v>1930</v>
      </c>
      <c r="H721" s="113">
        <v>1899.9</v>
      </c>
      <c r="I721" s="113">
        <v>9234</v>
      </c>
      <c r="J721" s="113">
        <v>17841842.649999999</v>
      </c>
      <c r="K721" s="115">
        <v>43531</v>
      </c>
      <c r="L721" s="113">
        <v>1140</v>
      </c>
      <c r="M721" s="113" t="s">
        <v>885</v>
      </c>
      <c r="N721" s="351"/>
    </row>
    <row r="722" spans="1:14">
      <c r="A722" s="113" t="s">
        <v>339</v>
      </c>
      <c r="B722" s="113" t="s">
        <v>383</v>
      </c>
      <c r="C722" s="113">
        <v>241</v>
      </c>
      <c r="D722" s="113">
        <v>249.95</v>
      </c>
      <c r="E722" s="113">
        <v>237.4</v>
      </c>
      <c r="F722" s="113">
        <v>242.25</v>
      </c>
      <c r="G722" s="113">
        <v>241.2</v>
      </c>
      <c r="H722" s="113">
        <v>240.6</v>
      </c>
      <c r="I722" s="113">
        <v>7663929</v>
      </c>
      <c r="J722" s="113">
        <v>1865381127.4000001</v>
      </c>
      <c r="K722" s="115">
        <v>43531</v>
      </c>
      <c r="L722" s="113">
        <v>60720</v>
      </c>
      <c r="M722" s="113" t="s">
        <v>980</v>
      </c>
      <c r="N722" s="351"/>
    </row>
    <row r="723" spans="1:14">
      <c r="A723" s="113" t="s">
        <v>2067</v>
      </c>
      <c r="B723" s="113" t="s">
        <v>383</v>
      </c>
      <c r="C723" s="113">
        <v>28.05</v>
      </c>
      <c r="D723" s="113">
        <v>28.8</v>
      </c>
      <c r="E723" s="113">
        <v>27.65</v>
      </c>
      <c r="F723" s="113">
        <v>28.25</v>
      </c>
      <c r="G723" s="113">
        <v>28.25</v>
      </c>
      <c r="H723" s="113">
        <v>28.25</v>
      </c>
      <c r="I723" s="113">
        <v>27738</v>
      </c>
      <c r="J723" s="113">
        <v>788520</v>
      </c>
      <c r="K723" s="115">
        <v>43531</v>
      </c>
      <c r="L723" s="113">
        <v>280</v>
      </c>
      <c r="M723" s="113" t="s">
        <v>2068</v>
      </c>
      <c r="N723" s="351"/>
    </row>
    <row r="724" spans="1:14">
      <c r="A724" s="113" t="s">
        <v>3631</v>
      </c>
      <c r="B724" s="113" t="s">
        <v>3180</v>
      </c>
      <c r="C724" s="113">
        <v>0.45</v>
      </c>
      <c r="D724" s="113">
        <v>0.45</v>
      </c>
      <c r="E724" s="113">
        <v>0.4</v>
      </c>
      <c r="F724" s="113">
        <v>0.45</v>
      </c>
      <c r="G724" s="113">
        <v>0.45</v>
      </c>
      <c r="H724" s="113">
        <v>0.45</v>
      </c>
      <c r="I724" s="113">
        <v>2602</v>
      </c>
      <c r="J724" s="113">
        <v>1120.8499999999999</v>
      </c>
      <c r="K724" s="115">
        <v>43531</v>
      </c>
      <c r="L724" s="113">
        <v>6</v>
      </c>
      <c r="M724" s="113" t="s">
        <v>3632</v>
      </c>
      <c r="N724" s="351"/>
    </row>
    <row r="725" spans="1:14">
      <c r="A725" s="113" t="s">
        <v>2982</v>
      </c>
      <c r="B725" s="113" t="s">
        <v>383</v>
      </c>
      <c r="C725" s="113">
        <v>26.5</v>
      </c>
      <c r="D725" s="113">
        <v>26.7</v>
      </c>
      <c r="E725" s="113">
        <v>26.45</v>
      </c>
      <c r="F725" s="113">
        <v>26.7</v>
      </c>
      <c r="G725" s="113">
        <v>26.7</v>
      </c>
      <c r="H725" s="113">
        <v>25.45</v>
      </c>
      <c r="I725" s="113">
        <v>5266</v>
      </c>
      <c r="J725" s="113">
        <v>140355</v>
      </c>
      <c r="K725" s="115">
        <v>43531</v>
      </c>
      <c r="L725" s="113">
        <v>52</v>
      </c>
      <c r="M725" s="113" t="s">
        <v>2983</v>
      </c>
      <c r="N725" s="351"/>
    </row>
    <row r="726" spans="1:14">
      <c r="A726" s="113" t="s">
        <v>981</v>
      </c>
      <c r="B726" s="113" t="s">
        <v>383</v>
      </c>
      <c r="C726" s="113">
        <v>253.05</v>
      </c>
      <c r="D726" s="113">
        <v>257.85000000000002</v>
      </c>
      <c r="E726" s="113">
        <v>247.5</v>
      </c>
      <c r="F726" s="113">
        <v>249.85</v>
      </c>
      <c r="G726" s="113">
        <v>250.45</v>
      </c>
      <c r="H726" s="113">
        <v>253.1</v>
      </c>
      <c r="I726" s="113">
        <v>13653</v>
      </c>
      <c r="J726" s="113">
        <v>3445723.85</v>
      </c>
      <c r="K726" s="115">
        <v>43531</v>
      </c>
      <c r="L726" s="113">
        <v>892</v>
      </c>
      <c r="M726" s="113" t="s">
        <v>2984</v>
      </c>
      <c r="N726" s="351"/>
    </row>
    <row r="727" spans="1:14">
      <c r="A727" s="113" t="s">
        <v>1886</v>
      </c>
      <c r="B727" s="113" t="s">
        <v>383</v>
      </c>
      <c r="C727" s="113">
        <v>95</v>
      </c>
      <c r="D727" s="113">
        <v>96.1</v>
      </c>
      <c r="E727" s="113">
        <v>92.6</v>
      </c>
      <c r="F727" s="113">
        <v>93.25</v>
      </c>
      <c r="G727" s="113">
        <v>92.95</v>
      </c>
      <c r="H727" s="113">
        <v>95.15</v>
      </c>
      <c r="I727" s="113">
        <v>809544</v>
      </c>
      <c r="J727" s="113">
        <v>76231778.25</v>
      </c>
      <c r="K727" s="115">
        <v>43531</v>
      </c>
      <c r="L727" s="113">
        <v>6543</v>
      </c>
      <c r="M727" s="113" t="s">
        <v>2985</v>
      </c>
      <c r="N727" s="351"/>
    </row>
    <row r="728" spans="1:14">
      <c r="A728" s="113" t="s">
        <v>100</v>
      </c>
      <c r="B728" s="113" t="s">
        <v>383</v>
      </c>
      <c r="C728" s="113">
        <v>166.3</v>
      </c>
      <c r="D728" s="113">
        <v>169.7</v>
      </c>
      <c r="E728" s="113">
        <v>162.69999999999999</v>
      </c>
      <c r="F728" s="113">
        <v>167.35</v>
      </c>
      <c r="G728" s="113">
        <v>167</v>
      </c>
      <c r="H728" s="113">
        <v>165.9</v>
      </c>
      <c r="I728" s="113">
        <v>11111481</v>
      </c>
      <c r="J728" s="113">
        <v>1852626393.5</v>
      </c>
      <c r="K728" s="115">
        <v>43531</v>
      </c>
      <c r="L728" s="113">
        <v>77767</v>
      </c>
      <c r="M728" s="113" t="s">
        <v>2986</v>
      </c>
      <c r="N728" s="351"/>
    </row>
    <row r="729" spans="1:14">
      <c r="A729" s="113" t="s">
        <v>2987</v>
      </c>
      <c r="B729" s="113" t="s">
        <v>3180</v>
      </c>
      <c r="C729" s="113">
        <v>4.25</v>
      </c>
      <c r="D729" s="113">
        <v>4.45</v>
      </c>
      <c r="E729" s="113">
        <v>4.2</v>
      </c>
      <c r="F729" s="113">
        <v>4.4000000000000004</v>
      </c>
      <c r="G729" s="113">
        <v>4.4000000000000004</v>
      </c>
      <c r="H729" s="113">
        <v>4.25</v>
      </c>
      <c r="I729" s="113">
        <v>7479</v>
      </c>
      <c r="J729" s="113">
        <v>32302.15</v>
      </c>
      <c r="K729" s="115">
        <v>43531</v>
      </c>
      <c r="L729" s="113">
        <v>18</v>
      </c>
      <c r="M729" s="113" t="s">
        <v>2988</v>
      </c>
      <c r="N729" s="351"/>
    </row>
    <row r="730" spans="1:14">
      <c r="A730" s="113" t="s">
        <v>2989</v>
      </c>
      <c r="B730" s="113" t="s">
        <v>383</v>
      </c>
      <c r="C730" s="113">
        <v>109.5</v>
      </c>
      <c r="D730" s="113">
        <v>109.6</v>
      </c>
      <c r="E730" s="113">
        <v>103</v>
      </c>
      <c r="F730" s="113">
        <v>103.5</v>
      </c>
      <c r="G730" s="113">
        <v>103.5</v>
      </c>
      <c r="H730" s="113">
        <v>108.15</v>
      </c>
      <c r="I730" s="113">
        <v>51865</v>
      </c>
      <c r="J730" s="113">
        <v>5512865.3499999996</v>
      </c>
      <c r="K730" s="115">
        <v>43531</v>
      </c>
      <c r="L730" s="113">
        <v>1033</v>
      </c>
      <c r="M730" s="113" t="s">
        <v>2990</v>
      </c>
      <c r="N730" s="351"/>
    </row>
    <row r="731" spans="1:14">
      <c r="A731" s="113" t="s">
        <v>2991</v>
      </c>
      <c r="B731" s="113" t="s">
        <v>383</v>
      </c>
      <c r="C731" s="113">
        <v>69.150000000000006</v>
      </c>
      <c r="D731" s="113">
        <v>80.95</v>
      </c>
      <c r="E731" s="113">
        <v>68.55</v>
      </c>
      <c r="F731" s="113">
        <v>76.150000000000006</v>
      </c>
      <c r="G731" s="113">
        <v>76.25</v>
      </c>
      <c r="H731" s="113">
        <v>69.150000000000006</v>
      </c>
      <c r="I731" s="113">
        <v>542319</v>
      </c>
      <c r="J731" s="113">
        <v>41225854.350000001</v>
      </c>
      <c r="K731" s="115">
        <v>43531</v>
      </c>
      <c r="L731" s="113">
        <v>4522</v>
      </c>
      <c r="M731" s="113" t="s">
        <v>3146</v>
      </c>
      <c r="N731" s="351"/>
    </row>
    <row r="732" spans="1:14">
      <c r="A732" s="113" t="s">
        <v>982</v>
      </c>
      <c r="B732" s="113" t="s">
        <v>383</v>
      </c>
      <c r="C732" s="113">
        <v>41.85</v>
      </c>
      <c r="D732" s="113">
        <v>42.6</v>
      </c>
      <c r="E732" s="113">
        <v>41.45</v>
      </c>
      <c r="F732" s="113">
        <v>41.85</v>
      </c>
      <c r="G732" s="113">
        <v>41.7</v>
      </c>
      <c r="H732" s="113">
        <v>41.95</v>
      </c>
      <c r="I732" s="113">
        <v>35913</v>
      </c>
      <c r="J732" s="113">
        <v>1510291.3</v>
      </c>
      <c r="K732" s="115">
        <v>43531</v>
      </c>
      <c r="L732" s="113">
        <v>438</v>
      </c>
      <c r="M732" s="113" t="s">
        <v>983</v>
      </c>
      <c r="N732" s="351"/>
    </row>
    <row r="733" spans="1:14">
      <c r="A733" s="113" t="s">
        <v>101</v>
      </c>
      <c r="B733" s="113" t="s">
        <v>383</v>
      </c>
      <c r="C733" s="113">
        <v>62</v>
      </c>
      <c r="D733" s="113">
        <v>63.45</v>
      </c>
      <c r="E733" s="113">
        <v>60.75</v>
      </c>
      <c r="F733" s="113">
        <v>62.7</v>
      </c>
      <c r="G733" s="113">
        <v>62.8</v>
      </c>
      <c r="H733" s="113">
        <v>61.95</v>
      </c>
      <c r="I733" s="113">
        <v>3656471</v>
      </c>
      <c r="J733" s="113">
        <v>227959522.15000001</v>
      </c>
      <c r="K733" s="115">
        <v>43531</v>
      </c>
      <c r="L733" s="113">
        <v>12663</v>
      </c>
      <c r="M733" s="113" t="s">
        <v>984</v>
      </c>
      <c r="N733" s="351"/>
    </row>
    <row r="734" spans="1:14">
      <c r="A734" s="113" t="s">
        <v>3229</v>
      </c>
      <c r="B734" s="113" t="s">
        <v>3180</v>
      </c>
      <c r="C734" s="113">
        <v>14.5</v>
      </c>
      <c r="D734" s="113">
        <v>15.75</v>
      </c>
      <c r="E734" s="113">
        <v>14.25</v>
      </c>
      <c r="F734" s="113">
        <v>15.75</v>
      </c>
      <c r="G734" s="113">
        <v>15.75</v>
      </c>
      <c r="H734" s="113">
        <v>15</v>
      </c>
      <c r="I734" s="113">
        <v>6926</v>
      </c>
      <c r="J734" s="113">
        <v>105709.45</v>
      </c>
      <c r="K734" s="115">
        <v>43531</v>
      </c>
      <c r="L734" s="113">
        <v>40</v>
      </c>
      <c r="M734" s="113" t="s">
        <v>3230</v>
      </c>
      <c r="N734" s="351"/>
    </row>
    <row r="735" spans="1:14">
      <c r="A735" s="113" t="s">
        <v>985</v>
      </c>
      <c r="B735" s="113" t="s">
        <v>383</v>
      </c>
      <c r="C735" s="113">
        <v>780</v>
      </c>
      <c r="D735" s="113">
        <v>805</v>
      </c>
      <c r="E735" s="113">
        <v>773.1</v>
      </c>
      <c r="F735" s="113">
        <v>802.55</v>
      </c>
      <c r="G735" s="113">
        <v>801</v>
      </c>
      <c r="H735" s="113">
        <v>776.2</v>
      </c>
      <c r="I735" s="113">
        <v>112701</v>
      </c>
      <c r="J735" s="113">
        <v>89640554</v>
      </c>
      <c r="K735" s="115">
        <v>43531</v>
      </c>
      <c r="L735" s="113">
        <v>6966</v>
      </c>
      <c r="M735" s="113" t="s">
        <v>986</v>
      </c>
      <c r="N735" s="351"/>
    </row>
    <row r="736" spans="1:14">
      <c r="A736" s="113" t="s">
        <v>2127</v>
      </c>
      <c r="B736" s="113" t="s">
        <v>383</v>
      </c>
      <c r="C736" s="113">
        <v>166.25</v>
      </c>
      <c r="D736" s="113">
        <v>168</v>
      </c>
      <c r="E736" s="113">
        <v>159</v>
      </c>
      <c r="F736" s="113">
        <v>164.3</v>
      </c>
      <c r="G736" s="113">
        <v>164.15</v>
      </c>
      <c r="H736" s="113">
        <v>166.25</v>
      </c>
      <c r="I736" s="113">
        <v>325979</v>
      </c>
      <c r="J736" s="113">
        <v>53383081.200000003</v>
      </c>
      <c r="K736" s="115">
        <v>43531</v>
      </c>
      <c r="L736" s="113">
        <v>7359</v>
      </c>
      <c r="M736" s="113" t="s">
        <v>2128</v>
      </c>
      <c r="N736" s="351"/>
    </row>
    <row r="737" spans="1:14">
      <c r="A737" s="113" t="s">
        <v>987</v>
      </c>
      <c r="B737" s="113" t="s">
        <v>383</v>
      </c>
      <c r="C737" s="113">
        <v>340.05</v>
      </c>
      <c r="D737" s="113">
        <v>346</v>
      </c>
      <c r="E737" s="113">
        <v>340.05</v>
      </c>
      <c r="F737" s="113">
        <v>343.2</v>
      </c>
      <c r="G737" s="113">
        <v>343</v>
      </c>
      <c r="H737" s="113">
        <v>342.2</v>
      </c>
      <c r="I737" s="113">
        <v>43121</v>
      </c>
      <c r="J737" s="113">
        <v>14821277.25</v>
      </c>
      <c r="K737" s="115">
        <v>43531</v>
      </c>
      <c r="L737" s="113">
        <v>1297</v>
      </c>
      <c r="M737" s="113" t="s">
        <v>2992</v>
      </c>
      <c r="N737" s="351"/>
    </row>
    <row r="738" spans="1:14">
      <c r="A738" s="113" t="s">
        <v>2993</v>
      </c>
      <c r="B738" s="113" t="s">
        <v>383</v>
      </c>
      <c r="C738" s="113">
        <v>148.1</v>
      </c>
      <c r="D738" s="113">
        <v>149</v>
      </c>
      <c r="E738" s="113">
        <v>144.35</v>
      </c>
      <c r="F738" s="113">
        <v>145.65</v>
      </c>
      <c r="G738" s="113">
        <v>146</v>
      </c>
      <c r="H738" s="113">
        <v>147.75</v>
      </c>
      <c r="I738" s="113">
        <v>641723</v>
      </c>
      <c r="J738" s="113">
        <v>94229516.5</v>
      </c>
      <c r="K738" s="115">
        <v>43531</v>
      </c>
      <c r="L738" s="113">
        <v>7895</v>
      </c>
      <c r="M738" s="113" t="s">
        <v>2994</v>
      </c>
      <c r="N738" s="351"/>
    </row>
    <row r="739" spans="1:14">
      <c r="A739" s="113" t="s">
        <v>988</v>
      </c>
      <c r="B739" s="113" t="s">
        <v>383</v>
      </c>
      <c r="C739" s="113">
        <v>93.5</v>
      </c>
      <c r="D739" s="113">
        <v>93.85</v>
      </c>
      <c r="E739" s="113">
        <v>92.05</v>
      </c>
      <c r="F739" s="113">
        <v>92.25</v>
      </c>
      <c r="G739" s="113">
        <v>92.15</v>
      </c>
      <c r="H739" s="113">
        <v>93.4</v>
      </c>
      <c r="I739" s="113">
        <v>1222193</v>
      </c>
      <c r="J739" s="113">
        <v>113310343.5</v>
      </c>
      <c r="K739" s="115">
        <v>43531</v>
      </c>
      <c r="L739" s="113">
        <v>7804</v>
      </c>
      <c r="M739" s="113" t="s">
        <v>989</v>
      </c>
      <c r="N739" s="351"/>
    </row>
    <row r="740" spans="1:14">
      <c r="A740" s="113" t="s">
        <v>3350</v>
      </c>
      <c r="B740" s="113" t="s">
        <v>383</v>
      </c>
      <c r="C740" s="113">
        <v>168.05</v>
      </c>
      <c r="D740" s="113">
        <v>169.9</v>
      </c>
      <c r="E740" s="113">
        <v>167</v>
      </c>
      <c r="F740" s="113">
        <v>168.8</v>
      </c>
      <c r="G740" s="113">
        <v>168</v>
      </c>
      <c r="H740" s="113">
        <v>171.25</v>
      </c>
      <c r="I740" s="113">
        <v>805</v>
      </c>
      <c r="J740" s="113">
        <v>135547</v>
      </c>
      <c r="K740" s="115">
        <v>43531</v>
      </c>
      <c r="L740" s="113">
        <v>31</v>
      </c>
      <c r="M740" s="113" t="s">
        <v>3351</v>
      </c>
      <c r="N740" s="351"/>
    </row>
    <row r="741" spans="1:14">
      <c r="A741" s="113" t="s">
        <v>990</v>
      </c>
      <c r="B741" s="113" t="s">
        <v>383</v>
      </c>
      <c r="C741" s="113">
        <v>105.05</v>
      </c>
      <c r="D741" s="113">
        <v>105.7</v>
      </c>
      <c r="E741" s="113">
        <v>102.4</v>
      </c>
      <c r="F741" s="113">
        <v>104.2</v>
      </c>
      <c r="G741" s="113">
        <v>105.5</v>
      </c>
      <c r="H741" s="113">
        <v>105.45</v>
      </c>
      <c r="I741" s="113">
        <v>45307</v>
      </c>
      <c r="J741" s="113">
        <v>4704751.3499999996</v>
      </c>
      <c r="K741" s="115">
        <v>43531</v>
      </c>
      <c r="L741" s="113">
        <v>559</v>
      </c>
      <c r="M741" s="113" t="s">
        <v>3122</v>
      </c>
      <c r="N741" s="351"/>
    </row>
    <row r="742" spans="1:14">
      <c r="A742" s="113" t="s">
        <v>991</v>
      </c>
      <c r="B742" s="113" t="s">
        <v>383</v>
      </c>
      <c r="C742" s="113">
        <v>85.9</v>
      </c>
      <c r="D742" s="113">
        <v>88.5</v>
      </c>
      <c r="E742" s="113">
        <v>85.05</v>
      </c>
      <c r="F742" s="113">
        <v>85.7</v>
      </c>
      <c r="G742" s="113">
        <v>85.35</v>
      </c>
      <c r="H742" s="113">
        <v>85.35</v>
      </c>
      <c r="I742" s="113">
        <v>701153</v>
      </c>
      <c r="J742" s="113">
        <v>60937615.5</v>
      </c>
      <c r="K742" s="115">
        <v>43531</v>
      </c>
      <c r="L742" s="113">
        <v>6961</v>
      </c>
      <c r="M742" s="113" t="s">
        <v>992</v>
      </c>
      <c r="N742" s="351"/>
    </row>
    <row r="743" spans="1:14">
      <c r="A743" s="113" t="s">
        <v>2995</v>
      </c>
      <c r="B743" s="113" t="s">
        <v>383</v>
      </c>
      <c r="C743" s="113">
        <v>2.85</v>
      </c>
      <c r="D743" s="113">
        <v>2.9</v>
      </c>
      <c r="E743" s="113">
        <v>2.8</v>
      </c>
      <c r="F743" s="113">
        <v>2.8</v>
      </c>
      <c r="G743" s="113">
        <v>2.85</v>
      </c>
      <c r="H743" s="113">
        <v>2.8</v>
      </c>
      <c r="I743" s="113">
        <v>56333</v>
      </c>
      <c r="J743" s="113">
        <v>161631</v>
      </c>
      <c r="K743" s="115">
        <v>43531</v>
      </c>
      <c r="L743" s="113">
        <v>164</v>
      </c>
      <c r="M743" s="113" t="s">
        <v>2996</v>
      </c>
      <c r="N743" s="351"/>
    </row>
    <row r="744" spans="1:14">
      <c r="A744" s="113" t="s">
        <v>3390</v>
      </c>
      <c r="B744" s="113" t="s">
        <v>383</v>
      </c>
      <c r="C744" s="113">
        <v>120.85</v>
      </c>
      <c r="D744" s="113">
        <v>120.9</v>
      </c>
      <c r="E744" s="113">
        <v>118.05</v>
      </c>
      <c r="F744" s="113">
        <v>120.9</v>
      </c>
      <c r="G744" s="113">
        <v>120.9</v>
      </c>
      <c r="H744" s="113">
        <v>120.05</v>
      </c>
      <c r="I744" s="113">
        <v>572</v>
      </c>
      <c r="J744" s="113">
        <v>68869.45</v>
      </c>
      <c r="K744" s="115">
        <v>43531</v>
      </c>
      <c r="L744" s="113">
        <v>13</v>
      </c>
      <c r="M744" s="113" t="s">
        <v>3391</v>
      </c>
      <c r="N744" s="351"/>
    </row>
    <row r="745" spans="1:14">
      <c r="A745" s="113" t="s">
        <v>102</v>
      </c>
      <c r="B745" s="113" t="s">
        <v>383</v>
      </c>
      <c r="C745" s="113">
        <v>6.5</v>
      </c>
      <c r="D745" s="113">
        <v>6.7</v>
      </c>
      <c r="E745" s="113">
        <v>6.4</v>
      </c>
      <c r="F745" s="113">
        <v>6.6</v>
      </c>
      <c r="G745" s="113">
        <v>6.7</v>
      </c>
      <c r="H745" s="113">
        <v>6.55</v>
      </c>
      <c r="I745" s="113">
        <v>25616806</v>
      </c>
      <c r="J745" s="113">
        <v>168192355.09999999</v>
      </c>
      <c r="K745" s="115">
        <v>43531</v>
      </c>
      <c r="L745" s="113">
        <v>17445</v>
      </c>
      <c r="M745" s="113" t="s">
        <v>993</v>
      </c>
      <c r="N745" s="351"/>
    </row>
    <row r="746" spans="1:14">
      <c r="A746" s="113" t="s">
        <v>2997</v>
      </c>
      <c r="B746" s="113" t="s">
        <v>383</v>
      </c>
      <c r="C746" s="113">
        <v>3.65</v>
      </c>
      <c r="D746" s="113">
        <v>3.75</v>
      </c>
      <c r="E746" s="113">
        <v>3.5</v>
      </c>
      <c r="F746" s="113">
        <v>3.55</v>
      </c>
      <c r="G746" s="113">
        <v>3.5</v>
      </c>
      <c r="H746" s="113">
        <v>3.6</v>
      </c>
      <c r="I746" s="113">
        <v>5148939</v>
      </c>
      <c r="J746" s="113">
        <v>18442543.199999999</v>
      </c>
      <c r="K746" s="115">
        <v>43531</v>
      </c>
      <c r="L746" s="113">
        <v>951</v>
      </c>
      <c r="M746" s="113" t="s">
        <v>2998</v>
      </c>
      <c r="N746" s="351"/>
    </row>
    <row r="747" spans="1:14">
      <c r="A747" s="113" t="s">
        <v>2999</v>
      </c>
      <c r="B747" s="113" t="s">
        <v>383</v>
      </c>
      <c r="C747" s="113">
        <v>35.85</v>
      </c>
      <c r="D747" s="113">
        <v>35.85</v>
      </c>
      <c r="E747" s="113">
        <v>31.1</v>
      </c>
      <c r="F747" s="113">
        <v>31.8</v>
      </c>
      <c r="G747" s="113">
        <v>31.2</v>
      </c>
      <c r="H747" s="113">
        <v>31.75</v>
      </c>
      <c r="I747" s="113">
        <v>6780</v>
      </c>
      <c r="J747" s="113">
        <v>218266.2</v>
      </c>
      <c r="K747" s="115">
        <v>43531</v>
      </c>
      <c r="L747" s="113">
        <v>82</v>
      </c>
      <c r="M747" s="113" t="s">
        <v>3000</v>
      </c>
      <c r="N747" s="351"/>
    </row>
    <row r="748" spans="1:14">
      <c r="A748" s="113" t="s">
        <v>243</v>
      </c>
      <c r="B748" s="113" t="s">
        <v>383</v>
      </c>
      <c r="C748" s="113">
        <v>2.35</v>
      </c>
      <c r="D748" s="113">
        <v>2.4500000000000002</v>
      </c>
      <c r="E748" s="113">
        <v>2.2999999999999998</v>
      </c>
      <c r="F748" s="113">
        <v>2.4500000000000002</v>
      </c>
      <c r="G748" s="113">
        <v>2.4500000000000002</v>
      </c>
      <c r="H748" s="113">
        <v>2.25</v>
      </c>
      <c r="I748" s="113">
        <v>19776750</v>
      </c>
      <c r="J748" s="113">
        <v>47775442.100000001</v>
      </c>
      <c r="K748" s="115">
        <v>43531</v>
      </c>
      <c r="L748" s="113">
        <v>3686</v>
      </c>
      <c r="M748" s="113" t="s">
        <v>3001</v>
      </c>
      <c r="N748" s="351"/>
    </row>
    <row r="749" spans="1:14">
      <c r="A749" s="113" t="s">
        <v>994</v>
      </c>
      <c r="B749" s="113" t="s">
        <v>383</v>
      </c>
      <c r="C749" s="113">
        <v>42.55</v>
      </c>
      <c r="D749" s="113">
        <v>42.55</v>
      </c>
      <c r="E749" s="113">
        <v>40.5</v>
      </c>
      <c r="F749" s="113">
        <v>41.45</v>
      </c>
      <c r="G749" s="113">
        <v>41.15</v>
      </c>
      <c r="H749" s="113">
        <v>42.2</v>
      </c>
      <c r="I749" s="113">
        <v>735199</v>
      </c>
      <c r="J749" s="113">
        <v>30343862.449999999</v>
      </c>
      <c r="K749" s="115">
        <v>43531</v>
      </c>
      <c r="L749" s="113">
        <v>4491</v>
      </c>
      <c r="M749" s="113" t="s">
        <v>3002</v>
      </c>
      <c r="N749" s="351"/>
    </row>
    <row r="750" spans="1:14">
      <c r="A750" s="113" t="s">
        <v>995</v>
      </c>
      <c r="B750" s="113" t="s">
        <v>383</v>
      </c>
      <c r="C750" s="113">
        <v>94.55</v>
      </c>
      <c r="D750" s="113">
        <v>94.55</v>
      </c>
      <c r="E750" s="113">
        <v>91.5</v>
      </c>
      <c r="F750" s="113">
        <v>91.95</v>
      </c>
      <c r="G750" s="113">
        <v>92.15</v>
      </c>
      <c r="H750" s="113">
        <v>94.1</v>
      </c>
      <c r="I750" s="113">
        <v>746252</v>
      </c>
      <c r="J750" s="113">
        <v>68854783.700000003</v>
      </c>
      <c r="K750" s="115">
        <v>43531</v>
      </c>
      <c r="L750" s="113">
        <v>3392</v>
      </c>
      <c r="M750" s="113" t="s">
        <v>3003</v>
      </c>
      <c r="N750" s="351"/>
    </row>
    <row r="751" spans="1:14">
      <c r="A751" s="113" t="s">
        <v>103</v>
      </c>
      <c r="B751" s="113" t="s">
        <v>383</v>
      </c>
      <c r="C751" s="113">
        <v>69</v>
      </c>
      <c r="D751" s="113">
        <v>72.599999999999994</v>
      </c>
      <c r="E751" s="113">
        <v>67.8</v>
      </c>
      <c r="F751" s="113">
        <v>70.3</v>
      </c>
      <c r="G751" s="113">
        <v>70.150000000000006</v>
      </c>
      <c r="H751" s="113">
        <v>68.5</v>
      </c>
      <c r="I751" s="113">
        <v>4789377</v>
      </c>
      <c r="J751" s="113">
        <v>340852414.64999998</v>
      </c>
      <c r="K751" s="115">
        <v>43531</v>
      </c>
      <c r="L751" s="113">
        <v>22067</v>
      </c>
      <c r="M751" s="113" t="s">
        <v>996</v>
      </c>
      <c r="N751" s="351"/>
    </row>
    <row r="752" spans="1:14">
      <c r="A752" s="113" t="s">
        <v>997</v>
      </c>
      <c r="B752" s="113" t="s">
        <v>383</v>
      </c>
      <c r="C752" s="113">
        <v>2563.5500000000002</v>
      </c>
      <c r="D752" s="113">
        <v>2867.95</v>
      </c>
      <c r="E752" s="113">
        <v>2528.8000000000002</v>
      </c>
      <c r="F752" s="113">
        <v>2738.95</v>
      </c>
      <c r="G752" s="113">
        <v>2740</v>
      </c>
      <c r="H752" s="113">
        <v>2563.3000000000002</v>
      </c>
      <c r="I752" s="113">
        <v>10430</v>
      </c>
      <c r="J752" s="113">
        <v>28821202.5</v>
      </c>
      <c r="K752" s="115">
        <v>43531</v>
      </c>
      <c r="L752" s="113">
        <v>2554</v>
      </c>
      <c r="M752" s="113" t="s">
        <v>998</v>
      </c>
      <c r="N752" s="351"/>
    </row>
    <row r="753" spans="1:14">
      <c r="A753" s="113" t="s">
        <v>104</v>
      </c>
      <c r="B753" s="113" t="s">
        <v>383</v>
      </c>
      <c r="C753" s="113">
        <v>290.39999999999998</v>
      </c>
      <c r="D753" s="113">
        <v>294</v>
      </c>
      <c r="E753" s="113">
        <v>285.39999999999998</v>
      </c>
      <c r="F753" s="113">
        <v>289.7</v>
      </c>
      <c r="G753" s="113">
        <v>289.95</v>
      </c>
      <c r="H753" s="113">
        <v>289.95</v>
      </c>
      <c r="I753" s="113">
        <v>7010707</v>
      </c>
      <c r="J753" s="113">
        <v>2032890176.2</v>
      </c>
      <c r="K753" s="115">
        <v>43531</v>
      </c>
      <c r="L753" s="113">
        <v>63141</v>
      </c>
      <c r="M753" s="113" t="s">
        <v>1982</v>
      </c>
      <c r="N753" s="351"/>
    </row>
    <row r="754" spans="1:14">
      <c r="A754" s="113" t="s">
        <v>2565</v>
      </c>
      <c r="B754" s="113" t="s">
        <v>383</v>
      </c>
      <c r="C754" s="113">
        <v>105.5</v>
      </c>
      <c r="D754" s="113">
        <v>106.9</v>
      </c>
      <c r="E754" s="113">
        <v>103.05</v>
      </c>
      <c r="F754" s="113">
        <v>104.65</v>
      </c>
      <c r="G754" s="113">
        <v>104.5</v>
      </c>
      <c r="H754" s="113">
        <v>105.9</v>
      </c>
      <c r="I754" s="113">
        <v>69316</v>
      </c>
      <c r="J754" s="113">
        <v>7220809.4500000002</v>
      </c>
      <c r="K754" s="115">
        <v>43531</v>
      </c>
      <c r="L754" s="113">
        <v>612</v>
      </c>
      <c r="M754" s="113" t="s">
        <v>1540</v>
      </c>
      <c r="N754" s="351"/>
    </row>
    <row r="755" spans="1:14">
      <c r="A755" s="113" t="s">
        <v>999</v>
      </c>
      <c r="B755" s="113" t="s">
        <v>383</v>
      </c>
      <c r="C755" s="113">
        <v>764</v>
      </c>
      <c r="D755" s="113">
        <v>793.8</v>
      </c>
      <c r="E755" s="113">
        <v>764</v>
      </c>
      <c r="F755" s="113">
        <v>785.55</v>
      </c>
      <c r="G755" s="113">
        <v>788.55</v>
      </c>
      <c r="H755" s="113">
        <v>765.55</v>
      </c>
      <c r="I755" s="113">
        <v>610817</v>
      </c>
      <c r="J755" s="113">
        <v>480448424.69999999</v>
      </c>
      <c r="K755" s="115">
        <v>43531</v>
      </c>
      <c r="L755" s="113">
        <v>23579</v>
      </c>
      <c r="M755" s="113" t="s">
        <v>1000</v>
      </c>
      <c r="N755" s="351"/>
    </row>
    <row r="756" spans="1:14">
      <c r="A756" s="113" t="s">
        <v>105</v>
      </c>
      <c r="B756" s="113" t="s">
        <v>383</v>
      </c>
      <c r="C756" s="113">
        <v>1339</v>
      </c>
      <c r="D756" s="113">
        <v>1360.8</v>
      </c>
      <c r="E756" s="113">
        <v>1316</v>
      </c>
      <c r="F756" s="113">
        <v>1326.2</v>
      </c>
      <c r="G756" s="113">
        <v>1327.2</v>
      </c>
      <c r="H756" s="113">
        <v>1327.25</v>
      </c>
      <c r="I756" s="113">
        <v>2296736</v>
      </c>
      <c r="J756" s="113">
        <v>3086496812.6500001</v>
      </c>
      <c r="K756" s="115">
        <v>43531</v>
      </c>
      <c r="L756" s="113">
        <v>59144</v>
      </c>
      <c r="M756" s="113" t="s">
        <v>1001</v>
      </c>
      <c r="N756" s="351"/>
    </row>
    <row r="757" spans="1:14">
      <c r="A757" s="113" t="s">
        <v>1002</v>
      </c>
      <c r="B757" s="113" t="s">
        <v>383</v>
      </c>
      <c r="C757" s="113">
        <v>127</v>
      </c>
      <c r="D757" s="113">
        <v>143</v>
      </c>
      <c r="E757" s="113">
        <v>126.15</v>
      </c>
      <c r="F757" s="113">
        <v>133.9</v>
      </c>
      <c r="G757" s="113">
        <v>133.15</v>
      </c>
      <c r="H757" s="113">
        <v>126.05</v>
      </c>
      <c r="I757" s="113">
        <v>253575</v>
      </c>
      <c r="J757" s="113">
        <v>34892338</v>
      </c>
      <c r="K757" s="115">
        <v>43531</v>
      </c>
      <c r="L757" s="113">
        <v>4782</v>
      </c>
      <c r="M757" s="113" t="s">
        <v>1003</v>
      </c>
      <c r="N757" s="351"/>
    </row>
    <row r="758" spans="1:14">
      <c r="A758" s="113" t="s">
        <v>1004</v>
      </c>
      <c r="B758" s="113" t="s">
        <v>383</v>
      </c>
      <c r="C758" s="113">
        <v>284</v>
      </c>
      <c r="D758" s="113">
        <v>285.47000000000003</v>
      </c>
      <c r="E758" s="113">
        <v>282.7</v>
      </c>
      <c r="F758" s="113">
        <v>283.66000000000003</v>
      </c>
      <c r="G758" s="113">
        <v>282.95</v>
      </c>
      <c r="H758" s="113">
        <v>284.27</v>
      </c>
      <c r="I758" s="113">
        <v>63167</v>
      </c>
      <c r="J758" s="113">
        <v>17962365.190000001</v>
      </c>
      <c r="K758" s="115">
        <v>43531</v>
      </c>
      <c r="L758" s="113">
        <v>1676</v>
      </c>
      <c r="M758" s="113" t="s">
        <v>1005</v>
      </c>
      <c r="N758" s="351"/>
    </row>
    <row r="759" spans="1:14">
      <c r="A759" s="113" t="s">
        <v>106</v>
      </c>
      <c r="B759" s="113" t="s">
        <v>383</v>
      </c>
      <c r="C759" s="113">
        <v>539.04999999999995</v>
      </c>
      <c r="D759" s="113">
        <v>549</v>
      </c>
      <c r="E759" s="113">
        <v>528</v>
      </c>
      <c r="F759" s="113">
        <v>532.25</v>
      </c>
      <c r="G759" s="113">
        <v>532.85</v>
      </c>
      <c r="H759" s="113">
        <v>545.6</v>
      </c>
      <c r="I759" s="113">
        <v>1442229</v>
      </c>
      <c r="J759" s="113">
        <v>774803956.95000005</v>
      </c>
      <c r="K759" s="115">
        <v>43531</v>
      </c>
      <c r="L759" s="113">
        <v>20028</v>
      </c>
      <c r="M759" s="113" t="s">
        <v>1006</v>
      </c>
      <c r="N759" s="351"/>
    </row>
    <row r="760" spans="1:14">
      <c r="A760" s="113" t="s">
        <v>1007</v>
      </c>
      <c r="B760" s="113" t="s">
        <v>383</v>
      </c>
      <c r="C760" s="113">
        <v>190.05</v>
      </c>
      <c r="D760" s="113">
        <v>195</v>
      </c>
      <c r="E760" s="113">
        <v>184</v>
      </c>
      <c r="F760" s="113">
        <v>186.15</v>
      </c>
      <c r="G760" s="113">
        <v>185.65</v>
      </c>
      <c r="H760" s="113">
        <v>189.85</v>
      </c>
      <c r="I760" s="113">
        <v>185985</v>
      </c>
      <c r="J760" s="113">
        <v>35404210.700000003</v>
      </c>
      <c r="K760" s="115">
        <v>43531</v>
      </c>
      <c r="L760" s="113">
        <v>4899</v>
      </c>
      <c r="M760" s="113" t="s">
        <v>1008</v>
      </c>
      <c r="N760" s="351"/>
    </row>
    <row r="761" spans="1:14">
      <c r="A761" s="113" t="s">
        <v>1009</v>
      </c>
      <c r="B761" s="113" t="s">
        <v>383</v>
      </c>
      <c r="C761" s="113">
        <v>73.7</v>
      </c>
      <c r="D761" s="113">
        <v>74</v>
      </c>
      <c r="E761" s="113">
        <v>72</v>
      </c>
      <c r="F761" s="113">
        <v>73.900000000000006</v>
      </c>
      <c r="G761" s="113">
        <v>73.95</v>
      </c>
      <c r="H761" s="113">
        <v>72.099999999999994</v>
      </c>
      <c r="I761" s="113">
        <v>18796</v>
      </c>
      <c r="J761" s="113">
        <v>1373798.05</v>
      </c>
      <c r="K761" s="115">
        <v>43531</v>
      </c>
      <c r="L761" s="113">
        <v>295</v>
      </c>
      <c r="M761" s="113" t="s">
        <v>1010</v>
      </c>
      <c r="N761" s="351"/>
    </row>
    <row r="762" spans="1:14">
      <c r="A762" s="113" t="s">
        <v>1011</v>
      </c>
      <c r="B762" s="113" t="s">
        <v>383</v>
      </c>
      <c r="C762" s="113">
        <v>566</v>
      </c>
      <c r="D762" s="113">
        <v>578</v>
      </c>
      <c r="E762" s="113">
        <v>563.4</v>
      </c>
      <c r="F762" s="113">
        <v>567.29999999999995</v>
      </c>
      <c r="G762" s="113">
        <v>565.9</v>
      </c>
      <c r="H762" s="113">
        <v>561.9</v>
      </c>
      <c r="I762" s="113">
        <v>753361</v>
      </c>
      <c r="J762" s="113">
        <v>430824399.30000001</v>
      </c>
      <c r="K762" s="115">
        <v>43531</v>
      </c>
      <c r="L762" s="113">
        <v>14202</v>
      </c>
      <c r="M762" s="113" t="s">
        <v>1907</v>
      </c>
      <c r="N762" s="351"/>
    </row>
    <row r="763" spans="1:14">
      <c r="A763" s="113" t="s">
        <v>1012</v>
      </c>
      <c r="B763" s="113" t="s">
        <v>383</v>
      </c>
      <c r="C763" s="113">
        <v>184.35</v>
      </c>
      <c r="D763" s="113">
        <v>187.2</v>
      </c>
      <c r="E763" s="113">
        <v>178.45</v>
      </c>
      <c r="F763" s="113">
        <v>181.6</v>
      </c>
      <c r="G763" s="113">
        <v>181</v>
      </c>
      <c r="H763" s="113">
        <v>184.15</v>
      </c>
      <c r="I763" s="113">
        <v>14113</v>
      </c>
      <c r="J763" s="113">
        <v>2580213.15</v>
      </c>
      <c r="K763" s="115">
        <v>43531</v>
      </c>
      <c r="L763" s="113">
        <v>550</v>
      </c>
      <c r="M763" s="113" t="s">
        <v>1013</v>
      </c>
      <c r="N763" s="351"/>
    </row>
    <row r="764" spans="1:14">
      <c r="A764" s="113" t="s">
        <v>1014</v>
      </c>
      <c r="B764" s="113" t="s">
        <v>383</v>
      </c>
      <c r="C764" s="113">
        <v>400.15</v>
      </c>
      <c r="D764" s="113">
        <v>407.4</v>
      </c>
      <c r="E764" s="113">
        <v>396.8</v>
      </c>
      <c r="F764" s="113">
        <v>403.05</v>
      </c>
      <c r="G764" s="113">
        <v>404</v>
      </c>
      <c r="H764" s="113">
        <v>400.15</v>
      </c>
      <c r="I764" s="113">
        <v>38722</v>
      </c>
      <c r="J764" s="113">
        <v>15586934.35</v>
      </c>
      <c r="K764" s="115">
        <v>43531</v>
      </c>
      <c r="L764" s="113">
        <v>3809</v>
      </c>
      <c r="M764" s="113" t="s">
        <v>3004</v>
      </c>
      <c r="N764" s="351"/>
    </row>
    <row r="765" spans="1:14">
      <c r="A765" s="113" t="s">
        <v>3468</v>
      </c>
      <c r="B765" s="113" t="s">
        <v>3180</v>
      </c>
      <c r="C765" s="113">
        <v>282.25</v>
      </c>
      <c r="D765" s="113">
        <v>299.8</v>
      </c>
      <c r="E765" s="113">
        <v>282.25</v>
      </c>
      <c r="F765" s="113">
        <v>285.85000000000002</v>
      </c>
      <c r="G765" s="113">
        <v>285.85000000000002</v>
      </c>
      <c r="H765" s="113">
        <v>289.95</v>
      </c>
      <c r="I765" s="113">
        <v>128</v>
      </c>
      <c r="J765" s="113">
        <v>36839</v>
      </c>
      <c r="K765" s="115">
        <v>43531</v>
      </c>
      <c r="L765" s="113">
        <v>5</v>
      </c>
      <c r="M765" s="113" t="s">
        <v>3469</v>
      </c>
      <c r="N765" s="351"/>
    </row>
    <row r="766" spans="1:14">
      <c r="A766" s="113" t="s">
        <v>1015</v>
      </c>
      <c r="B766" s="113" t="s">
        <v>383</v>
      </c>
      <c r="C766" s="113">
        <v>47.6</v>
      </c>
      <c r="D766" s="113">
        <v>47.8</v>
      </c>
      <c r="E766" s="113">
        <v>45.45</v>
      </c>
      <c r="F766" s="113">
        <v>45.9</v>
      </c>
      <c r="G766" s="113">
        <v>45.9</v>
      </c>
      <c r="H766" s="113">
        <v>47.6</v>
      </c>
      <c r="I766" s="113">
        <v>98140</v>
      </c>
      <c r="J766" s="113">
        <v>4523779.6500000004</v>
      </c>
      <c r="K766" s="115">
        <v>43531</v>
      </c>
      <c r="L766" s="113">
        <v>606</v>
      </c>
      <c r="M766" s="113" t="s">
        <v>1016</v>
      </c>
      <c r="N766" s="351"/>
    </row>
    <row r="767" spans="1:14">
      <c r="A767" s="113" t="s">
        <v>2428</v>
      </c>
      <c r="B767" s="113" t="s">
        <v>383</v>
      </c>
      <c r="C767" s="113">
        <v>170.35</v>
      </c>
      <c r="D767" s="113">
        <v>172.8</v>
      </c>
      <c r="E767" s="113">
        <v>169.55</v>
      </c>
      <c r="F767" s="113">
        <v>172.6</v>
      </c>
      <c r="G767" s="113">
        <v>172.75</v>
      </c>
      <c r="H767" s="113">
        <v>170.15</v>
      </c>
      <c r="I767" s="113">
        <v>16469</v>
      </c>
      <c r="J767" s="113">
        <v>2818997.2</v>
      </c>
      <c r="K767" s="115">
        <v>43531</v>
      </c>
      <c r="L767" s="113">
        <v>315</v>
      </c>
      <c r="M767" s="113" t="s">
        <v>2429</v>
      </c>
      <c r="N767" s="351"/>
    </row>
    <row r="768" spans="1:14">
      <c r="A768" s="113" t="s">
        <v>1841</v>
      </c>
      <c r="B768" s="113" t="s">
        <v>383</v>
      </c>
      <c r="C768" s="113">
        <v>4.55</v>
      </c>
      <c r="D768" s="113">
        <v>4.75</v>
      </c>
      <c r="E768" s="113">
        <v>4.55</v>
      </c>
      <c r="F768" s="113">
        <v>4.75</v>
      </c>
      <c r="G768" s="113">
        <v>4.75</v>
      </c>
      <c r="H768" s="113">
        <v>4.75</v>
      </c>
      <c r="I768" s="113">
        <v>2116</v>
      </c>
      <c r="J768" s="113">
        <v>9696.85</v>
      </c>
      <c r="K768" s="115">
        <v>43531</v>
      </c>
      <c r="L768" s="113">
        <v>10</v>
      </c>
      <c r="M768" s="113" t="s">
        <v>1842</v>
      </c>
      <c r="N768" s="351"/>
    </row>
    <row r="769" spans="1:14">
      <c r="A769" s="113" t="s">
        <v>1017</v>
      </c>
      <c r="B769" s="113" t="s">
        <v>383</v>
      </c>
      <c r="C769" s="113">
        <v>64.45</v>
      </c>
      <c r="D769" s="113">
        <v>65.2</v>
      </c>
      <c r="E769" s="113">
        <v>63.3</v>
      </c>
      <c r="F769" s="113">
        <v>63.95</v>
      </c>
      <c r="G769" s="113">
        <v>63.5</v>
      </c>
      <c r="H769" s="113">
        <v>64.55</v>
      </c>
      <c r="I769" s="113">
        <v>15028</v>
      </c>
      <c r="J769" s="113">
        <v>969083</v>
      </c>
      <c r="K769" s="115">
        <v>43531</v>
      </c>
      <c r="L769" s="113">
        <v>261</v>
      </c>
      <c r="M769" s="113" t="s">
        <v>1018</v>
      </c>
      <c r="N769" s="351"/>
    </row>
    <row r="770" spans="1:14">
      <c r="A770" s="113" t="s">
        <v>201</v>
      </c>
      <c r="B770" s="113" t="s">
        <v>383</v>
      </c>
      <c r="C770" s="113">
        <v>437.95</v>
      </c>
      <c r="D770" s="113">
        <v>439.65</v>
      </c>
      <c r="E770" s="113">
        <v>432</v>
      </c>
      <c r="F770" s="113">
        <v>434</v>
      </c>
      <c r="G770" s="113">
        <v>433.9</v>
      </c>
      <c r="H770" s="113">
        <v>434.5</v>
      </c>
      <c r="I770" s="113">
        <v>168418</v>
      </c>
      <c r="J770" s="113">
        <v>73191964.950000003</v>
      </c>
      <c r="K770" s="115">
        <v>43531</v>
      </c>
      <c r="L770" s="113">
        <v>4405</v>
      </c>
      <c r="M770" s="113" t="s">
        <v>1019</v>
      </c>
      <c r="N770" s="351"/>
    </row>
    <row r="771" spans="1:14">
      <c r="A771" s="113" t="s">
        <v>2558</v>
      </c>
      <c r="B771" s="113" t="s">
        <v>383</v>
      </c>
      <c r="C771" s="113">
        <v>201.6</v>
      </c>
      <c r="D771" s="113">
        <v>201.9</v>
      </c>
      <c r="E771" s="113">
        <v>194.5</v>
      </c>
      <c r="F771" s="113">
        <v>198.15</v>
      </c>
      <c r="G771" s="113">
        <v>197.9</v>
      </c>
      <c r="H771" s="113">
        <v>201.5</v>
      </c>
      <c r="I771" s="113">
        <v>56366</v>
      </c>
      <c r="J771" s="113">
        <v>11267270.9</v>
      </c>
      <c r="K771" s="115">
        <v>43531</v>
      </c>
      <c r="L771" s="113">
        <v>471</v>
      </c>
      <c r="M771" s="113" t="s">
        <v>2560</v>
      </c>
      <c r="N771" s="351"/>
    </row>
    <row r="772" spans="1:14">
      <c r="A772" s="113" t="s">
        <v>2540</v>
      </c>
      <c r="B772" s="113" t="s">
        <v>383</v>
      </c>
      <c r="C772" s="113">
        <v>17.899999999999999</v>
      </c>
      <c r="D772" s="113">
        <v>17.899999999999999</v>
      </c>
      <c r="E772" s="113">
        <v>16.45</v>
      </c>
      <c r="F772" s="113">
        <v>17.55</v>
      </c>
      <c r="G772" s="113">
        <v>17.3</v>
      </c>
      <c r="H772" s="113">
        <v>17.7</v>
      </c>
      <c r="I772" s="113">
        <v>2105</v>
      </c>
      <c r="J772" s="113">
        <v>36651.1</v>
      </c>
      <c r="K772" s="115">
        <v>43531</v>
      </c>
      <c r="L772" s="113">
        <v>29</v>
      </c>
      <c r="M772" s="113" t="s">
        <v>2541</v>
      </c>
      <c r="N772" s="351"/>
    </row>
    <row r="773" spans="1:14">
      <c r="A773" s="113" t="s">
        <v>202</v>
      </c>
      <c r="B773" s="113" t="s">
        <v>383</v>
      </c>
      <c r="C773" s="113">
        <v>71.8</v>
      </c>
      <c r="D773" s="113">
        <v>72.05</v>
      </c>
      <c r="E773" s="113">
        <v>70.5</v>
      </c>
      <c r="F773" s="113">
        <v>70.7</v>
      </c>
      <c r="G773" s="113">
        <v>70.7</v>
      </c>
      <c r="H773" s="113">
        <v>71.05</v>
      </c>
      <c r="I773" s="113">
        <v>746202</v>
      </c>
      <c r="J773" s="113">
        <v>53032586.399999999</v>
      </c>
      <c r="K773" s="115">
        <v>43531</v>
      </c>
      <c r="L773" s="113">
        <v>4342</v>
      </c>
      <c r="M773" s="113" t="s">
        <v>1925</v>
      </c>
      <c r="N773" s="351"/>
    </row>
    <row r="774" spans="1:14">
      <c r="A774" s="113" t="s">
        <v>3454</v>
      </c>
      <c r="B774" s="113" t="s">
        <v>383</v>
      </c>
      <c r="C774" s="113">
        <v>0.9</v>
      </c>
      <c r="D774" s="113">
        <v>0.9</v>
      </c>
      <c r="E774" s="113">
        <v>0.9</v>
      </c>
      <c r="F774" s="113">
        <v>0.9</v>
      </c>
      <c r="G774" s="113">
        <v>0.9</v>
      </c>
      <c r="H774" s="113">
        <v>0.9</v>
      </c>
      <c r="I774" s="113">
        <v>4214</v>
      </c>
      <c r="J774" s="113">
        <v>3792.6</v>
      </c>
      <c r="K774" s="115">
        <v>43531</v>
      </c>
      <c r="L774" s="113">
        <v>1</v>
      </c>
      <c r="M774" s="113" t="s">
        <v>3455</v>
      </c>
      <c r="N774" s="351"/>
    </row>
    <row r="775" spans="1:14">
      <c r="A775" s="113" t="s">
        <v>1926</v>
      </c>
      <c r="B775" s="113" t="s">
        <v>383</v>
      </c>
      <c r="C775" s="113">
        <v>5.45</v>
      </c>
      <c r="D775" s="113">
        <v>5.5</v>
      </c>
      <c r="E775" s="113">
        <v>5.0999999999999996</v>
      </c>
      <c r="F775" s="113">
        <v>5.45</v>
      </c>
      <c r="G775" s="113">
        <v>5.45</v>
      </c>
      <c r="H775" s="113">
        <v>5.25</v>
      </c>
      <c r="I775" s="113">
        <v>7061</v>
      </c>
      <c r="J775" s="113">
        <v>38164</v>
      </c>
      <c r="K775" s="115">
        <v>43531</v>
      </c>
      <c r="L775" s="113">
        <v>50</v>
      </c>
      <c r="M775" s="113" t="s">
        <v>1927</v>
      </c>
      <c r="N775" s="351"/>
    </row>
    <row r="776" spans="1:14">
      <c r="A776" s="113" t="s">
        <v>1020</v>
      </c>
      <c r="B776" s="113" t="s">
        <v>383</v>
      </c>
      <c r="C776" s="113">
        <v>776.95</v>
      </c>
      <c r="D776" s="113">
        <v>784.7</v>
      </c>
      <c r="E776" s="113">
        <v>760</v>
      </c>
      <c r="F776" s="113">
        <v>764.15</v>
      </c>
      <c r="G776" s="113">
        <v>760</v>
      </c>
      <c r="H776" s="113">
        <v>776.95</v>
      </c>
      <c r="I776" s="113">
        <v>4890</v>
      </c>
      <c r="J776" s="113">
        <v>3780934.55</v>
      </c>
      <c r="K776" s="115">
        <v>43531</v>
      </c>
      <c r="L776" s="113">
        <v>570</v>
      </c>
      <c r="M776" s="113" t="s">
        <v>1021</v>
      </c>
      <c r="N776" s="351"/>
    </row>
    <row r="777" spans="1:14">
      <c r="A777" s="113" t="s">
        <v>1022</v>
      </c>
      <c r="B777" s="113" t="s">
        <v>383</v>
      </c>
      <c r="C777" s="113">
        <v>91.75</v>
      </c>
      <c r="D777" s="113">
        <v>93.75</v>
      </c>
      <c r="E777" s="113">
        <v>90.5</v>
      </c>
      <c r="F777" s="113">
        <v>92.7</v>
      </c>
      <c r="G777" s="113">
        <v>92.9</v>
      </c>
      <c r="H777" s="113">
        <v>91.4</v>
      </c>
      <c r="I777" s="113">
        <v>32949</v>
      </c>
      <c r="J777" s="113">
        <v>3038014.9</v>
      </c>
      <c r="K777" s="115">
        <v>43531</v>
      </c>
      <c r="L777" s="113">
        <v>481</v>
      </c>
      <c r="M777" s="113" t="s">
        <v>1023</v>
      </c>
      <c r="N777" s="351"/>
    </row>
    <row r="778" spans="1:14">
      <c r="A778" s="113" t="s">
        <v>1024</v>
      </c>
      <c r="B778" s="113" t="s">
        <v>383</v>
      </c>
      <c r="C778" s="113">
        <v>18.5</v>
      </c>
      <c r="D778" s="113">
        <v>18.600000000000001</v>
      </c>
      <c r="E778" s="113">
        <v>18.100000000000001</v>
      </c>
      <c r="F778" s="113">
        <v>18.149999999999999</v>
      </c>
      <c r="G778" s="113">
        <v>18.100000000000001</v>
      </c>
      <c r="H778" s="113">
        <v>18.25</v>
      </c>
      <c r="I778" s="113">
        <v>157922</v>
      </c>
      <c r="J778" s="113">
        <v>2889309.2</v>
      </c>
      <c r="K778" s="115">
        <v>43531</v>
      </c>
      <c r="L778" s="113">
        <v>446</v>
      </c>
      <c r="M778" s="113" t="s">
        <v>1025</v>
      </c>
      <c r="N778" s="351"/>
    </row>
    <row r="779" spans="1:14">
      <c r="A779" s="113" t="s">
        <v>2518</v>
      </c>
      <c r="B779" s="113" t="s">
        <v>383</v>
      </c>
      <c r="C779" s="113">
        <v>446.55</v>
      </c>
      <c r="D779" s="113">
        <v>462.4</v>
      </c>
      <c r="E779" s="113">
        <v>446.45</v>
      </c>
      <c r="F779" s="113">
        <v>454.3</v>
      </c>
      <c r="G779" s="113">
        <v>455</v>
      </c>
      <c r="H779" s="113">
        <v>454.75</v>
      </c>
      <c r="I779" s="113">
        <v>235</v>
      </c>
      <c r="J779" s="113">
        <v>106384.1</v>
      </c>
      <c r="K779" s="115">
        <v>43531</v>
      </c>
      <c r="L779" s="113">
        <v>35</v>
      </c>
      <c r="M779" s="113" t="s">
        <v>2519</v>
      </c>
      <c r="N779" s="351"/>
    </row>
    <row r="780" spans="1:14">
      <c r="A780" s="113" t="s">
        <v>1026</v>
      </c>
      <c r="B780" s="113" t="s">
        <v>383</v>
      </c>
      <c r="C780" s="113">
        <v>280.39999999999998</v>
      </c>
      <c r="D780" s="113">
        <v>281</v>
      </c>
      <c r="E780" s="113">
        <v>269.3</v>
      </c>
      <c r="F780" s="113">
        <v>273.89999999999998</v>
      </c>
      <c r="G780" s="113">
        <v>274</v>
      </c>
      <c r="H780" s="113">
        <v>277.5</v>
      </c>
      <c r="I780" s="113">
        <v>254671</v>
      </c>
      <c r="J780" s="113">
        <v>69683834.25</v>
      </c>
      <c r="K780" s="115">
        <v>43531</v>
      </c>
      <c r="L780" s="113">
        <v>7843</v>
      </c>
      <c r="M780" s="113" t="s">
        <v>1027</v>
      </c>
      <c r="N780" s="351"/>
    </row>
    <row r="781" spans="1:14">
      <c r="A781" s="113" t="s">
        <v>1028</v>
      </c>
      <c r="B781" s="113" t="s">
        <v>383</v>
      </c>
      <c r="C781" s="113">
        <v>18.5</v>
      </c>
      <c r="D781" s="113">
        <v>19</v>
      </c>
      <c r="E781" s="113">
        <v>17.5</v>
      </c>
      <c r="F781" s="113">
        <v>18.649999999999999</v>
      </c>
      <c r="G781" s="113">
        <v>18.7</v>
      </c>
      <c r="H781" s="113">
        <v>18.7</v>
      </c>
      <c r="I781" s="113">
        <v>43732</v>
      </c>
      <c r="J781" s="113">
        <v>810287.85</v>
      </c>
      <c r="K781" s="115">
        <v>43531</v>
      </c>
      <c r="L781" s="113">
        <v>341</v>
      </c>
      <c r="M781" s="113" t="s">
        <v>1029</v>
      </c>
      <c r="N781" s="351"/>
    </row>
    <row r="782" spans="1:14">
      <c r="A782" s="113" t="s">
        <v>3005</v>
      </c>
      <c r="B782" s="113" t="s">
        <v>383</v>
      </c>
      <c r="C782" s="113">
        <v>392</v>
      </c>
      <c r="D782" s="113">
        <v>395</v>
      </c>
      <c r="E782" s="113">
        <v>382.1</v>
      </c>
      <c r="F782" s="113">
        <v>391</v>
      </c>
      <c r="G782" s="113">
        <v>392</v>
      </c>
      <c r="H782" s="113">
        <v>391.05</v>
      </c>
      <c r="I782" s="113">
        <v>148011</v>
      </c>
      <c r="J782" s="113">
        <v>57778009.799999997</v>
      </c>
      <c r="K782" s="115">
        <v>43531</v>
      </c>
      <c r="L782" s="113">
        <v>4691</v>
      </c>
      <c r="M782" s="113" t="s">
        <v>3006</v>
      </c>
      <c r="N782" s="351"/>
    </row>
    <row r="783" spans="1:14">
      <c r="A783" s="113" t="s">
        <v>2430</v>
      </c>
      <c r="B783" s="113" t="s">
        <v>3180</v>
      </c>
      <c r="C783" s="113">
        <v>38.450000000000003</v>
      </c>
      <c r="D783" s="113">
        <v>39</v>
      </c>
      <c r="E783" s="113">
        <v>37.5</v>
      </c>
      <c r="F783" s="113">
        <v>38.549999999999997</v>
      </c>
      <c r="G783" s="113">
        <v>38.049999999999997</v>
      </c>
      <c r="H783" s="113">
        <v>38.450000000000003</v>
      </c>
      <c r="I783" s="113">
        <v>21654</v>
      </c>
      <c r="J783" s="113">
        <v>828731.3</v>
      </c>
      <c r="K783" s="115">
        <v>43531</v>
      </c>
      <c r="L783" s="113">
        <v>127</v>
      </c>
      <c r="M783" s="113" t="s">
        <v>2431</v>
      </c>
      <c r="N783" s="351"/>
    </row>
    <row r="784" spans="1:14">
      <c r="A784" s="113" t="s">
        <v>3231</v>
      </c>
      <c r="B784" s="113" t="s">
        <v>3180</v>
      </c>
      <c r="C784" s="113">
        <v>22.3</v>
      </c>
      <c r="D784" s="113">
        <v>23.45</v>
      </c>
      <c r="E784" s="113">
        <v>22.3</v>
      </c>
      <c r="F784" s="113">
        <v>22.9</v>
      </c>
      <c r="G784" s="113">
        <v>22.9</v>
      </c>
      <c r="H784" s="113">
        <v>23.35</v>
      </c>
      <c r="I784" s="113">
        <v>417</v>
      </c>
      <c r="J784" s="113">
        <v>9311.4500000000007</v>
      </c>
      <c r="K784" s="115">
        <v>43531</v>
      </c>
      <c r="L784" s="113">
        <v>3</v>
      </c>
      <c r="M784" s="113" t="s">
        <v>3232</v>
      </c>
      <c r="N784" s="351"/>
    </row>
    <row r="785" spans="1:14">
      <c r="A785" s="113" t="s">
        <v>3419</v>
      </c>
      <c r="B785" s="113" t="s">
        <v>383</v>
      </c>
      <c r="C785" s="113">
        <v>32.5</v>
      </c>
      <c r="D785" s="113">
        <v>32.5</v>
      </c>
      <c r="E785" s="113">
        <v>30</v>
      </c>
      <c r="F785" s="113">
        <v>30.25</v>
      </c>
      <c r="G785" s="113">
        <v>30</v>
      </c>
      <c r="H785" s="113">
        <v>31.8</v>
      </c>
      <c r="I785" s="113">
        <v>1965</v>
      </c>
      <c r="J785" s="113">
        <v>61688.6</v>
      </c>
      <c r="K785" s="115">
        <v>43531</v>
      </c>
      <c r="L785" s="113">
        <v>20</v>
      </c>
      <c r="M785" s="113" t="s">
        <v>3420</v>
      </c>
      <c r="N785" s="351"/>
    </row>
    <row r="786" spans="1:14">
      <c r="A786" s="113" t="s">
        <v>1030</v>
      </c>
      <c r="B786" s="113" t="s">
        <v>383</v>
      </c>
      <c r="C786" s="113">
        <v>76.900000000000006</v>
      </c>
      <c r="D786" s="113">
        <v>76.900000000000006</v>
      </c>
      <c r="E786" s="113">
        <v>73.25</v>
      </c>
      <c r="F786" s="113">
        <v>73.650000000000006</v>
      </c>
      <c r="G786" s="113">
        <v>73.5</v>
      </c>
      <c r="H786" s="113">
        <v>76.650000000000006</v>
      </c>
      <c r="I786" s="113">
        <v>252644</v>
      </c>
      <c r="J786" s="113">
        <v>18831593.899999999</v>
      </c>
      <c r="K786" s="115">
        <v>43531</v>
      </c>
      <c r="L786" s="113">
        <v>2409</v>
      </c>
      <c r="M786" s="113" t="s">
        <v>1031</v>
      </c>
      <c r="N786" s="351"/>
    </row>
    <row r="787" spans="1:14">
      <c r="A787" s="113" t="s">
        <v>3233</v>
      </c>
      <c r="B787" s="113" t="s">
        <v>3180</v>
      </c>
      <c r="C787" s="113">
        <v>1.7</v>
      </c>
      <c r="D787" s="113">
        <v>1.7</v>
      </c>
      <c r="E787" s="113">
        <v>1.65</v>
      </c>
      <c r="F787" s="113">
        <v>1.7</v>
      </c>
      <c r="G787" s="113">
        <v>1.7</v>
      </c>
      <c r="H787" s="113">
        <v>1.65</v>
      </c>
      <c r="I787" s="113">
        <v>1009104</v>
      </c>
      <c r="J787" s="113">
        <v>1710048</v>
      </c>
      <c r="K787" s="115">
        <v>43531</v>
      </c>
      <c r="L787" s="113">
        <v>231</v>
      </c>
      <c r="M787" s="113" t="s">
        <v>3234</v>
      </c>
      <c r="N787" s="351"/>
    </row>
    <row r="788" spans="1:14">
      <c r="A788" s="113" t="s">
        <v>2292</v>
      </c>
      <c r="B788" s="113" t="s">
        <v>383</v>
      </c>
      <c r="C788" s="113">
        <v>418</v>
      </c>
      <c r="D788" s="113">
        <v>453.7</v>
      </c>
      <c r="E788" s="113">
        <v>414.65</v>
      </c>
      <c r="F788" s="113">
        <v>437.9</v>
      </c>
      <c r="G788" s="113">
        <v>439</v>
      </c>
      <c r="H788" s="113">
        <v>410.8</v>
      </c>
      <c r="I788" s="113">
        <v>97271</v>
      </c>
      <c r="J788" s="113">
        <v>42937821.799999997</v>
      </c>
      <c r="K788" s="115">
        <v>43531</v>
      </c>
      <c r="L788" s="113">
        <v>4740</v>
      </c>
      <c r="M788" s="113" t="s">
        <v>2293</v>
      </c>
      <c r="N788" s="351"/>
    </row>
    <row r="789" spans="1:14">
      <c r="A789" s="113" t="s">
        <v>3556</v>
      </c>
      <c r="B789" s="113" t="s">
        <v>3180</v>
      </c>
      <c r="C789" s="113">
        <v>8.9499999999999993</v>
      </c>
      <c r="D789" s="113">
        <v>8.9499999999999993</v>
      </c>
      <c r="E789" s="113">
        <v>8.9499999999999993</v>
      </c>
      <c r="F789" s="113">
        <v>8.9499999999999993</v>
      </c>
      <c r="G789" s="113">
        <v>8.9499999999999993</v>
      </c>
      <c r="H789" s="113">
        <v>9.4</v>
      </c>
      <c r="I789" s="113">
        <v>5</v>
      </c>
      <c r="J789" s="113">
        <v>44.75</v>
      </c>
      <c r="K789" s="115">
        <v>43531</v>
      </c>
      <c r="L789" s="113">
        <v>1</v>
      </c>
      <c r="M789" s="113" t="s">
        <v>3557</v>
      </c>
      <c r="N789" s="351"/>
    </row>
    <row r="790" spans="1:14">
      <c r="A790" s="113" t="s">
        <v>3585</v>
      </c>
      <c r="B790" s="113" t="s">
        <v>3180</v>
      </c>
      <c r="C790" s="113">
        <v>40</v>
      </c>
      <c r="D790" s="113">
        <v>41.6</v>
      </c>
      <c r="E790" s="113">
        <v>37.75</v>
      </c>
      <c r="F790" s="113">
        <v>41.6</v>
      </c>
      <c r="G790" s="113">
        <v>41.6</v>
      </c>
      <c r="H790" s="113">
        <v>39.65</v>
      </c>
      <c r="I790" s="113">
        <v>2544</v>
      </c>
      <c r="J790" s="113">
        <v>104019.05</v>
      </c>
      <c r="K790" s="115">
        <v>43531</v>
      </c>
      <c r="L790" s="113">
        <v>31</v>
      </c>
      <c r="M790" s="113" t="s">
        <v>3586</v>
      </c>
      <c r="N790" s="351"/>
    </row>
    <row r="791" spans="1:14">
      <c r="A791" s="113" t="s">
        <v>3558</v>
      </c>
      <c r="B791" s="113" t="s">
        <v>3180</v>
      </c>
      <c r="C791" s="113">
        <v>15.6</v>
      </c>
      <c r="D791" s="113">
        <v>17.149999999999999</v>
      </c>
      <c r="E791" s="113">
        <v>15.6</v>
      </c>
      <c r="F791" s="113">
        <v>17.149999999999999</v>
      </c>
      <c r="G791" s="113">
        <v>17.149999999999999</v>
      </c>
      <c r="H791" s="113">
        <v>16.399999999999999</v>
      </c>
      <c r="I791" s="113">
        <v>322</v>
      </c>
      <c r="J791" s="113">
        <v>5366.3</v>
      </c>
      <c r="K791" s="115">
        <v>43531</v>
      </c>
      <c r="L791" s="113">
        <v>4</v>
      </c>
      <c r="M791" s="113" t="s">
        <v>3559</v>
      </c>
      <c r="N791" s="351"/>
    </row>
    <row r="792" spans="1:14">
      <c r="A792" s="113" t="s">
        <v>1032</v>
      </c>
      <c r="B792" s="113" t="s">
        <v>383</v>
      </c>
      <c r="C792" s="113">
        <v>1694.95</v>
      </c>
      <c r="D792" s="113">
        <v>1695</v>
      </c>
      <c r="E792" s="113">
        <v>1606.45</v>
      </c>
      <c r="F792" s="113">
        <v>1623.95</v>
      </c>
      <c r="G792" s="113">
        <v>1628</v>
      </c>
      <c r="H792" s="113">
        <v>1646.9</v>
      </c>
      <c r="I792" s="113">
        <v>1845</v>
      </c>
      <c r="J792" s="113">
        <v>3005436.55</v>
      </c>
      <c r="K792" s="115">
        <v>43531</v>
      </c>
      <c r="L792" s="113">
        <v>399</v>
      </c>
      <c r="M792" s="113" t="s">
        <v>1033</v>
      </c>
      <c r="N792" s="351"/>
    </row>
    <row r="793" spans="1:14">
      <c r="A793" s="113" t="s">
        <v>2294</v>
      </c>
      <c r="B793" s="113" t="s">
        <v>383</v>
      </c>
      <c r="C793" s="113">
        <v>201.6</v>
      </c>
      <c r="D793" s="113">
        <v>206.9</v>
      </c>
      <c r="E793" s="113">
        <v>200.4</v>
      </c>
      <c r="F793" s="113">
        <v>201.8</v>
      </c>
      <c r="G793" s="113">
        <v>201.95</v>
      </c>
      <c r="H793" s="113">
        <v>201.6</v>
      </c>
      <c r="I793" s="113">
        <v>45090</v>
      </c>
      <c r="J793" s="113">
        <v>9195044</v>
      </c>
      <c r="K793" s="115">
        <v>43531</v>
      </c>
      <c r="L793" s="113">
        <v>1249</v>
      </c>
      <c r="M793" s="113" t="s">
        <v>2295</v>
      </c>
      <c r="N793" s="351"/>
    </row>
    <row r="794" spans="1:14">
      <c r="A794" s="113" t="s">
        <v>2592</v>
      </c>
      <c r="B794" s="113" t="s">
        <v>383</v>
      </c>
      <c r="C794" s="113">
        <v>694.85</v>
      </c>
      <c r="D794" s="113">
        <v>694.85</v>
      </c>
      <c r="E794" s="113">
        <v>672</v>
      </c>
      <c r="F794" s="113">
        <v>690.8</v>
      </c>
      <c r="G794" s="113">
        <v>692.9</v>
      </c>
      <c r="H794" s="113">
        <v>679.25</v>
      </c>
      <c r="I794" s="113">
        <v>1240</v>
      </c>
      <c r="J794" s="113">
        <v>854113.95</v>
      </c>
      <c r="K794" s="115">
        <v>43531</v>
      </c>
      <c r="L794" s="113">
        <v>100</v>
      </c>
      <c r="M794" s="113" t="s">
        <v>2593</v>
      </c>
      <c r="N794" s="351"/>
    </row>
    <row r="795" spans="1:14">
      <c r="A795" s="113" t="s">
        <v>2046</v>
      </c>
      <c r="B795" s="113" t="s">
        <v>383</v>
      </c>
      <c r="C795" s="113">
        <v>143</v>
      </c>
      <c r="D795" s="113">
        <v>148</v>
      </c>
      <c r="E795" s="113">
        <v>141.5</v>
      </c>
      <c r="F795" s="113">
        <v>143.1</v>
      </c>
      <c r="G795" s="113">
        <v>141.75</v>
      </c>
      <c r="H795" s="113">
        <v>142.69999999999999</v>
      </c>
      <c r="I795" s="113">
        <v>30448</v>
      </c>
      <c r="J795" s="113">
        <v>4410290.3499999996</v>
      </c>
      <c r="K795" s="115">
        <v>43531</v>
      </c>
      <c r="L795" s="113">
        <v>864</v>
      </c>
      <c r="M795" s="113" t="s">
        <v>2047</v>
      </c>
      <c r="N795" s="351"/>
    </row>
    <row r="796" spans="1:14">
      <c r="A796" s="113" t="s">
        <v>1034</v>
      </c>
      <c r="B796" s="113" t="s">
        <v>383</v>
      </c>
      <c r="C796" s="113">
        <v>467.4</v>
      </c>
      <c r="D796" s="113">
        <v>467.95</v>
      </c>
      <c r="E796" s="113">
        <v>442.6</v>
      </c>
      <c r="F796" s="113">
        <v>450.8</v>
      </c>
      <c r="G796" s="113">
        <v>450.05</v>
      </c>
      <c r="H796" s="113">
        <v>465.3</v>
      </c>
      <c r="I796" s="113">
        <v>99705</v>
      </c>
      <c r="J796" s="113">
        <v>45329879.149999999</v>
      </c>
      <c r="K796" s="115">
        <v>43531</v>
      </c>
      <c r="L796" s="113">
        <v>2836</v>
      </c>
      <c r="M796" s="113" t="s">
        <v>1035</v>
      </c>
      <c r="N796" s="351"/>
    </row>
    <row r="797" spans="1:14">
      <c r="A797" s="113" t="s">
        <v>1036</v>
      </c>
      <c r="B797" s="113" t="s">
        <v>383</v>
      </c>
      <c r="C797" s="113">
        <v>173.85</v>
      </c>
      <c r="D797" s="113">
        <v>175</v>
      </c>
      <c r="E797" s="113">
        <v>171.1</v>
      </c>
      <c r="F797" s="113">
        <v>174.3</v>
      </c>
      <c r="G797" s="113">
        <v>173.05</v>
      </c>
      <c r="H797" s="113">
        <v>173.95</v>
      </c>
      <c r="I797" s="113">
        <v>20864</v>
      </c>
      <c r="J797" s="113">
        <v>3610349</v>
      </c>
      <c r="K797" s="115">
        <v>43531</v>
      </c>
      <c r="L797" s="113">
        <v>474</v>
      </c>
      <c r="M797" s="113" t="s">
        <v>1037</v>
      </c>
      <c r="N797" s="351"/>
    </row>
    <row r="798" spans="1:14">
      <c r="A798" s="113" t="s">
        <v>1038</v>
      </c>
      <c r="B798" s="113" t="s">
        <v>383</v>
      </c>
      <c r="C798" s="113">
        <v>190.5</v>
      </c>
      <c r="D798" s="113">
        <v>190.55</v>
      </c>
      <c r="E798" s="113">
        <v>185.1</v>
      </c>
      <c r="F798" s="113">
        <v>186.1</v>
      </c>
      <c r="G798" s="113">
        <v>185.5</v>
      </c>
      <c r="H798" s="113">
        <v>188.35</v>
      </c>
      <c r="I798" s="113">
        <v>5369</v>
      </c>
      <c r="J798" s="113">
        <v>1003832.9</v>
      </c>
      <c r="K798" s="115">
        <v>43531</v>
      </c>
      <c r="L798" s="113">
        <v>278</v>
      </c>
      <c r="M798" s="113" t="s">
        <v>1039</v>
      </c>
      <c r="N798" s="351"/>
    </row>
    <row r="799" spans="1:14">
      <c r="A799" s="113" t="s">
        <v>3007</v>
      </c>
      <c r="B799" s="113" t="s">
        <v>383</v>
      </c>
      <c r="C799" s="113">
        <v>820</v>
      </c>
      <c r="D799" s="113">
        <v>823.25</v>
      </c>
      <c r="E799" s="113">
        <v>791.05</v>
      </c>
      <c r="F799" s="113">
        <v>812.35</v>
      </c>
      <c r="G799" s="113">
        <v>812</v>
      </c>
      <c r="H799" s="113">
        <v>795.8</v>
      </c>
      <c r="I799" s="113">
        <v>460</v>
      </c>
      <c r="J799" s="113">
        <v>374685</v>
      </c>
      <c r="K799" s="115">
        <v>43531</v>
      </c>
      <c r="L799" s="113">
        <v>101</v>
      </c>
      <c r="M799" s="113" t="s">
        <v>3008</v>
      </c>
      <c r="N799" s="351"/>
    </row>
    <row r="800" spans="1:14">
      <c r="A800" s="113" t="s">
        <v>1040</v>
      </c>
      <c r="B800" s="113" t="s">
        <v>383</v>
      </c>
      <c r="C800" s="113">
        <v>98</v>
      </c>
      <c r="D800" s="113">
        <v>98</v>
      </c>
      <c r="E800" s="113">
        <v>96</v>
      </c>
      <c r="F800" s="113">
        <v>96.7</v>
      </c>
      <c r="G800" s="113">
        <v>97</v>
      </c>
      <c r="H800" s="113">
        <v>96.8</v>
      </c>
      <c r="I800" s="113">
        <v>33975</v>
      </c>
      <c r="J800" s="113">
        <v>3287267.9</v>
      </c>
      <c r="K800" s="115">
        <v>43531</v>
      </c>
      <c r="L800" s="113">
        <v>422</v>
      </c>
      <c r="M800" s="113" t="s">
        <v>3009</v>
      </c>
      <c r="N800" s="351"/>
    </row>
    <row r="801" spans="1:14">
      <c r="A801" s="113" t="s">
        <v>3010</v>
      </c>
      <c r="B801" s="113" t="s">
        <v>383</v>
      </c>
      <c r="C801" s="113">
        <v>1235.05</v>
      </c>
      <c r="D801" s="113">
        <v>1260</v>
      </c>
      <c r="E801" s="113">
        <v>1211</v>
      </c>
      <c r="F801" s="113">
        <v>1246.8</v>
      </c>
      <c r="G801" s="113">
        <v>1252</v>
      </c>
      <c r="H801" s="113">
        <v>1220.05</v>
      </c>
      <c r="I801" s="113">
        <v>2294</v>
      </c>
      <c r="J801" s="113">
        <v>2854938.15</v>
      </c>
      <c r="K801" s="115">
        <v>43531</v>
      </c>
      <c r="L801" s="113">
        <v>686</v>
      </c>
      <c r="M801" s="113" t="s">
        <v>3011</v>
      </c>
      <c r="N801" s="351"/>
    </row>
    <row r="802" spans="1:14">
      <c r="A802" s="113" t="s">
        <v>3012</v>
      </c>
      <c r="B802" s="113" t="s">
        <v>383</v>
      </c>
      <c r="C802" s="113">
        <v>9.35</v>
      </c>
      <c r="D802" s="113">
        <v>10.55</v>
      </c>
      <c r="E802" s="113">
        <v>9.35</v>
      </c>
      <c r="F802" s="113">
        <v>9.65</v>
      </c>
      <c r="G802" s="113">
        <v>9.6</v>
      </c>
      <c r="H802" s="113">
        <v>9.3000000000000007</v>
      </c>
      <c r="I802" s="113">
        <v>937806</v>
      </c>
      <c r="J802" s="113">
        <v>9358806.5500000007</v>
      </c>
      <c r="K802" s="115">
        <v>43531</v>
      </c>
      <c r="L802" s="113">
        <v>2044</v>
      </c>
      <c r="M802" s="113" t="s">
        <v>3013</v>
      </c>
      <c r="N802" s="351"/>
    </row>
    <row r="803" spans="1:14">
      <c r="A803" s="113" t="s">
        <v>1041</v>
      </c>
      <c r="B803" s="113" t="s">
        <v>383</v>
      </c>
      <c r="C803" s="113">
        <v>235.5</v>
      </c>
      <c r="D803" s="113">
        <v>240</v>
      </c>
      <c r="E803" s="113">
        <v>233</v>
      </c>
      <c r="F803" s="113">
        <v>234.75</v>
      </c>
      <c r="G803" s="113">
        <v>233.5</v>
      </c>
      <c r="H803" s="113">
        <v>234.55</v>
      </c>
      <c r="I803" s="113">
        <v>116547</v>
      </c>
      <c r="J803" s="113">
        <v>27560029.75</v>
      </c>
      <c r="K803" s="115">
        <v>43531</v>
      </c>
      <c r="L803" s="113">
        <v>3776</v>
      </c>
      <c r="M803" s="113" t="s">
        <v>3014</v>
      </c>
      <c r="N803" s="351"/>
    </row>
    <row r="804" spans="1:14">
      <c r="A804" s="113" t="s">
        <v>3015</v>
      </c>
      <c r="B804" s="113" t="s">
        <v>383</v>
      </c>
      <c r="C804" s="113">
        <v>33.65</v>
      </c>
      <c r="D804" s="113">
        <v>34.299999999999997</v>
      </c>
      <c r="E804" s="113">
        <v>33.15</v>
      </c>
      <c r="F804" s="113">
        <v>33.549999999999997</v>
      </c>
      <c r="G804" s="113">
        <v>33.4</v>
      </c>
      <c r="H804" s="113">
        <v>32.65</v>
      </c>
      <c r="I804" s="113">
        <v>461371</v>
      </c>
      <c r="J804" s="113">
        <v>15586470.1</v>
      </c>
      <c r="K804" s="115">
        <v>43531</v>
      </c>
      <c r="L804" s="113">
        <v>3195</v>
      </c>
      <c r="M804" s="113" t="s">
        <v>3016</v>
      </c>
      <c r="N804" s="351"/>
    </row>
    <row r="805" spans="1:14">
      <c r="A805" s="113" t="s">
        <v>3017</v>
      </c>
      <c r="B805" s="113" t="s">
        <v>383</v>
      </c>
      <c r="C805" s="113">
        <v>100.55</v>
      </c>
      <c r="D805" s="113">
        <v>100.55</v>
      </c>
      <c r="E805" s="113">
        <v>96.3</v>
      </c>
      <c r="F805" s="113">
        <v>97.6</v>
      </c>
      <c r="G805" s="113">
        <v>98</v>
      </c>
      <c r="H805" s="113">
        <v>98.95</v>
      </c>
      <c r="I805" s="113">
        <v>24950</v>
      </c>
      <c r="J805" s="113">
        <v>2438108.0499999998</v>
      </c>
      <c r="K805" s="115">
        <v>43531</v>
      </c>
      <c r="L805" s="113">
        <v>246</v>
      </c>
      <c r="M805" s="113" t="s">
        <v>3018</v>
      </c>
      <c r="N805" s="351"/>
    </row>
    <row r="806" spans="1:14">
      <c r="A806" s="113" t="s">
        <v>1042</v>
      </c>
      <c r="B806" s="113" t="s">
        <v>383</v>
      </c>
      <c r="C806" s="113">
        <v>249.5</v>
      </c>
      <c r="D806" s="113">
        <v>252.2</v>
      </c>
      <c r="E806" s="113">
        <v>245.1</v>
      </c>
      <c r="F806" s="113">
        <v>246.5</v>
      </c>
      <c r="G806" s="113">
        <v>246.7</v>
      </c>
      <c r="H806" s="113">
        <v>247.8</v>
      </c>
      <c r="I806" s="113">
        <v>47645</v>
      </c>
      <c r="J806" s="113">
        <v>11860691.15</v>
      </c>
      <c r="K806" s="115">
        <v>43531</v>
      </c>
      <c r="L806" s="113">
        <v>1853</v>
      </c>
      <c r="M806" s="113" t="s">
        <v>3019</v>
      </c>
      <c r="N806" s="351"/>
    </row>
    <row r="807" spans="1:14">
      <c r="A807" s="113" t="s">
        <v>3020</v>
      </c>
      <c r="B807" s="113" t="s">
        <v>383</v>
      </c>
      <c r="C807" s="113">
        <v>42.6</v>
      </c>
      <c r="D807" s="113">
        <v>42.85</v>
      </c>
      <c r="E807" s="113">
        <v>41.55</v>
      </c>
      <c r="F807" s="113">
        <v>42.45</v>
      </c>
      <c r="G807" s="113">
        <v>42.5</v>
      </c>
      <c r="H807" s="113">
        <v>41.8</v>
      </c>
      <c r="I807" s="113">
        <v>105171</v>
      </c>
      <c r="J807" s="113">
        <v>4445469.25</v>
      </c>
      <c r="K807" s="115">
        <v>43531</v>
      </c>
      <c r="L807" s="113">
        <v>1045</v>
      </c>
      <c r="M807" s="113" t="s">
        <v>3021</v>
      </c>
      <c r="N807" s="351"/>
    </row>
    <row r="808" spans="1:14">
      <c r="A808" s="113" t="s">
        <v>107</v>
      </c>
      <c r="B808" s="113" t="s">
        <v>383</v>
      </c>
      <c r="C808" s="113">
        <v>1244</v>
      </c>
      <c r="D808" s="113">
        <v>1246</v>
      </c>
      <c r="E808" s="113">
        <v>1235.2</v>
      </c>
      <c r="F808" s="113">
        <v>1237.2</v>
      </c>
      <c r="G808" s="113">
        <v>1235.7</v>
      </c>
      <c r="H808" s="113">
        <v>1241.3</v>
      </c>
      <c r="I808" s="113">
        <v>1434561</v>
      </c>
      <c r="J808" s="113">
        <v>1779669852.9000001</v>
      </c>
      <c r="K808" s="115">
        <v>43531</v>
      </c>
      <c r="L808" s="113">
        <v>46179</v>
      </c>
      <c r="M808" s="113" t="s">
        <v>3022</v>
      </c>
      <c r="N808" s="351"/>
    </row>
    <row r="809" spans="1:14">
      <c r="A809" s="113" t="s">
        <v>1043</v>
      </c>
      <c r="B809" s="113" t="s">
        <v>383</v>
      </c>
      <c r="C809" s="113">
        <v>282.87</v>
      </c>
      <c r="D809" s="113">
        <v>285.45999999999998</v>
      </c>
      <c r="E809" s="113">
        <v>281.56</v>
      </c>
      <c r="F809" s="113">
        <v>284.27999999999997</v>
      </c>
      <c r="G809" s="113">
        <v>284.57</v>
      </c>
      <c r="H809" s="113">
        <v>282.83999999999997</v>
      </c>
      <c r="I809" s="113">
        <v>1048394</v>
      </c>
      <c r="J809" s="113">
        <v>297825620.27999997</v>
      </c>
      <c r="K809" s="115">
        <v>43531</v>
      </c>
      <c r="L809" s="113">
        <v>283</v>
      </c>
      <c r="M809" s="113" t="s">
        <v>1044</v>
      </c>
      <c r="N809" s="351"/>
    </row>
    <row r="810" spans="1:14">
      <c r="A810" s="113" t="s">
        <v>2234</v>
      </c>
      <c r="B810" s="113" t="s">
        <v>383</v>
      </c>
      <c r="C810" s="113">
        <v>280.95</v>
      </c>
      <c r="D810" s="113">
        <v>281.7</v>
      </c>
      <c r="E810" s="113">
        <v>280.25</v>
      </c>
      <c r="F810" s="113">
        <v>281</v>
      </c>
      <c r="G810" s="113">
        <v>280.5</v>
      </c>
      <c r="H810" s="113">
        <v>282.25</v>
      </c>
      <c r="I810" s="113">
        <v>66519</v>
      </c>
      <c r="J810" s="113">
        <v>18689604.75</v>
      </c>
      <c r="K810" s="115">
        <v>43531</v>
      </c>
      <c r="L810" s="113">
        <v>255</v>
      </c>
      <c r="M810" s="113" t="s">
        <v>2235</v>
      </c>
      <c r="N810" s="351"/>
    </row>
    <row r="811" spans="1:14">
      <c r="A811" s="113" t="s">
        <v>1045</v>
      </c>
      <c r="B811" s="113" t="s">
        <v>383</v>
      </c>
      <c r="C811" s="113">
        <v>112.25</v>
      </c>
      <c r="D811" s="113">
        <v>117.7</v>
      </c>
      <c r="E811" s="113">
        <v>112.25</v>
      </c>
      <c r="F811" s="113">
        <v>113.22</v>
      </c>
      <c r="G811" s="113">
        <v>113.13</v>
      </c>
      <c r="H811" s="113">
        <v>113.14</v>
      </c>
      <c r="I811" s="113">
        <v>21852</v>
      </c>
      <c r="J811" s="113">
        <v>2472162.12</v>
      </c>
      <c r="K811" s="115">
        <v>43531</v>
      </c>
      <c r="L811" s="113">
        <v>212</v>
      </c>
      <c r="M811" s="113" t="s">
        <v>2116</v>
      </c>
      <c r="N811" s="351"/>
    </row>
    <row r="812" spans="1:14">
      <c r="A812" s="113" t="s">
        <v>2335</v>
      </c>
      <c r="B812" s="113" t="s">
        <v>383</v>
      </c>
      <c r="C812" s="113">
        <v>56.8</v>
      </c>
      <c r="D812" s="113">
        <v>57.5</v>
      </c>
      <c r="E812" s="113">
        <v>56.5</v>
      </c>
      <c r="F812" s="113">
        <v>56.9</v>
      </c>
      <c r="G812" s="113">
        <v>57</v>
      </c>
      <c r="H812" s="113">
        <v>57.1</v>
      </c>
      <c r="I812" s="113">
        <v>19792</v>
      </c>
      <c r="J812" s="113">
        <v>1129284.3799999999</v>
      </c>
      <c r="K812" s="115">
        <v>43531</v>
      </c>
      <c r="L812" s="113">
        <v>118</v>
      </c>
      <c r="M812" s="113" t="s">
        <v>2336</v>
      </c>
      <c r="N812" s="351"/>
    </row>
    <row r="813" spans="1:14">
      <c r="A813" s="113" t="s">
        <v>1046</v>
      </c>
      <c r="B813" s="113" t="s">
        <v>383</v>
      </c>
      <c r="C813" s="113">
        <v>290</v>
      </c>
      <c r="D813" s="113">
        <v>294.94</v>
      </c>
      <c r="E813" s="113">
        <v>290</v>
      </c>
      <c r="F813" s="113">
        <v>293.04000000000002</v>
      </c>
      <c r="G813" s="113">
        <v>293</v>
      </c>
      <c r="H813" s="113">
        <v>291.89999999999998</v>
      </c>
      <c r="I813" s="113">
        <v>683</v>
      </c>
      <c r="J813" s="113">
        <v>200090.2</v>
      </c>
      <c r="K813" s="115">
        <v>43531</v>
      </c>
      <c r="L813" s="113">
        <v>43</v>
      </c>
      <c r="M813" s="113" t="s">
        <v>1047</v>
      </c>
      <c r="N813" s="351"/>
    </row>
    <row r="814" spans="1:14">
      <c r="A814" s="113" t="s">
        <v>3235</v>
      </c>
      <c r="B814" s="113" t="s">
        <v>383</v>
      </c>
      <c r="C814" s="113">
        <v>10.5</v>
      </c>
      <c r="D814" s="113">
        <v>10.5</v>
      </c>
      <c r="E814" s="113">
        <v>9.3000000000000007</v>
      </c>
      <c r="F814" s="113">
        <v>10</v>
      </c>
      <c r="G814" s="113">
        <v>10.050000000000001</v>
      </c>
      <c r="H814" s="113">
        <v>10.25</v>
      </c>
      <c r="I814" s="113">
        <v>46014</v>
      </c>
      <c r="J814" s="113">
        <v>451780.55</v>
      </c>
      <c r="K814" s="115">
        <v>43531</v>
      </c>
      <c r="L814" s="113">
        <v>131</v>
      </c>
      <c r="M814" s="113" t="s">
        <v>3236</v>
      </c>
      <c r="N814" s="351"/>
    </row>
    <row r="815" spans="1:14">
      <c r="A815" s="113" t="s">
        <v>1048</v>
      </c>
      <c r="B815" s="113" t="s">
        <v>383</v>
      </c>
      <c r="C815" s="113">
        <v>19.45</v>
      </c>
      <c r="D815" s="113">
        <v>19.7</v>
      </c>
      <c r="E815" s="113">
        <v>18.850000000000001</v>
      </c>
      <c r="F815" s="113">
        <v>19.2</v>
      </c>
      <c r="G815" s="113">
        <v>19.25</v>
      </c>
      <c r="H815" s="113">
        <v>19.149999999999999</v>
      </c>
      <c r="I815" s="113">
        <v>6676</v>
      </c>
      <c r="J815" s="113">
        <v>129419.9</v>
      </c>
      <c r="K815" s="115">
        <v>43531</v>
      </c>
      <c r="L815" s="113">
        <v>67</v>
      </c>
      <c r="M815" s="113" t="s">
        <v>1049</v>
      </c>
      <c r="N815" s="351"/>
    </row>
    <row r="816" spans="1:14">
      <c r="A816" s="113" t="s">
        <v>1050</v>
      </c>
      <c r="B816" s="113" t="s">
        <v>383</v>
      </c>
      <c r="C816" s="113">
        <v>96.7</v>
      </c>
      <c r="D816" s="113">
        <v>96.7</v>
      </c>
      <c r="E816" s="113">
        <v>88</v>
      </c>
      <c r="F816" s="113">
        <v>93.15</v>
      </c>
      <c r="G816" s="113">
        <v>93</v>
      </c>
      <c r="H816" s="113">
        <v>92.95</v>
      </c>
      <c r="I816" s="113">
        <v>3805</v>
      </c>
      <c r="J816" s="113">
        <v>357681.05</v>
      </c>
      <c r="K816" s="115">
        <v>43531</v>
      </c>
      <c r="L816" s="113">
        <v>278</v>
      </c>
      <c r="M816" s="113" t="s">
        <v>1051</v>
      </c>
      <c r="N816" s="351"/>
    </row>
    <row r="817" spans="1:14">
      <c r="A817" s="113" t="s">
        <v>1053</v>
      </c>
      <c r="B817" s="113" t="s">
        <v>383</v>
      </c>
      <c r="C817" s="113">
        <v>586</v>
      </c>
      <c r="D817" s="113">
        <v>595</v>
      </c>
      <c r="E817" s="113">
        <v>578.85</v>
      </c>
      <c r="F817" s="113">
        <v>588.4</v>
      </c>
      <c r="G817" s="113">
        <v>586.95000000000005</v>
      </c>
      <c r="H817" s="113">
        <v>585.79999999999995</v>
      </c>
      <c r="I817" s="113">
        <v>174870</v>
      </c>
      <c r="J817" s="113">
        <v>103184691.55</v>
      </c>
      <c r="K817" s="115">
        <v>43531</v>
      </c>
      <c r="L817" s="113">
        <v>1234</v>
      </c>
      <c r="M817" s="113" t="s">
        <v>1936</v>
      </c>
      <c r="N817" s="351"/>
    </row>
    <row r="818" spans="1:14">
      <c r="A818" s="113" t="s">
        <v>1054</v>
      </c>
      <c r="B818" s="113" t="s">
        <v>383</v>
      </c>
      <c r="C818" s="113">
        <v>376</v>
      </c>
      <c r="D818" s="113">
        <v>382</v>
      </c>
      <c r="E818" s="113">
        <v>366.7</v>
      </c>
      <c r="F818" s="113">
        <v>369.45</v>
      </c>
      <c r="G818" s="113">
        <v>367.55</v>
      </c>
      <c r="H818" s="113">
        <v>373.4</v>
      </c>
      <c r="I818" s="113">
        <v>88929</v>
      </c>
      <c r="J818" s="113">
        <v>33244389.350000001</v>
      </c>
      <c r="K818" s="115">
        <v>43531</v>
      </c>
      <c r="L818" s="113">
        <v>2983</v>
      </c>
      <c r="M818" s="113" t="s">
        <v>1055</v>
      </c>
      <c r="N818" s="351"/>
    </row>
    <row r="819" spans="1:14">
      <c r="A819" s="113" t="s">
        <v>3331</v>
      </c>
      <c r="B819" s="113" t="s">
        <v>383</v>
      </c>
      <c r="C819" s="113">
        <v>95.3</v>
      </c>
      <c r="D819" s="113">
        <v>95.3</v>
      </c>
      <c r="E819" s="113">
        <v>91.2</v>
      </c>
      <c r="F819" s="113">
        <v>92</v>
      </c>
      <c r="G819" s="113">
        <v>92</v>
      </c>
      <c r="H819" s="113">
        <v>91.35</v>
      </c>
      <c r="I819" s="113">
        <v>390</v>
      </c>
      <c r="J819" s="113">
        <v>36175</v>
      </c>
      <c r="K819" s="115">
        <v>43531</v>
      </c>
      <c r="L819" s="113">
        <v>22</v>
      </c>
      <c r="M819" s="113" t="s">
        <v>3332</v>
      </c>
      <c r="N819" s="351"/>
    </row>
    <row r="820" spans="1:14">
      <c r="A820" s="113" t="s">
        <v>2069</v>
      </c>
      <c r="B820" s="113" t="s">
        <v>383</v>
      </c>
      <c r="C820" s="113">
        <v>45.3</v>
      </c>
      <c r="D820" s="113">
        <v>45.3</v>
      </c>
      <c r="E820" s="113">
        <v>43</v>
      </c>
      <c r="F820" s="113">
        <v>43.8</v>
      </c>
      <c r="G820" s="113">
        <v>43</v>
      </c>
      <c r="H820" s="113">
        <v>45.2</v>
      </c>
      <c r="I820" s="113">
        <v>104703</v>
      </c>
      <c r="J820" s="113">
        <v>4635355.25</v>
      </c>
      <c r="K820" s="115">
        <v>43531</v>
      </c>
      <c r="L820" s="113">
        <v>1350</v>
      </c>
      <c r="M820" s="113" t="s">
        <v>2070</v>
      </c>
      <c r="N820" s="351"/>
    </row>
    <row r="821" spans="1:14">
      <c r="A821" s="113" t="s">
        <v>3136</v>
      </c>
      <c r="B821" s="113" t="s">
        <v>383</v>
      </c>
      <c r="C821" s="113">
        <v>675.6</v>
      </c>
      <c r="D821" s="113">
        <v>686.65</v>
      </c>
      <c r="E821" s="113">
        <v>674.95</v>
      </c>
      <c r="F821" s="113">
        <v>677.05</v>
      </c>
      <c r="G821" s="113">
        <v>679</v>
      </c>
      <c r="H821" s="113">
        <v>681.7</v>
      </c>
      <c r="I821" s="113">
        <v>1182</v>
      </c>
      <c r="J821" s="113">
        <v>802945.55</v>
      </c>
      <c r="K821" s="115">
        <v>43531</v>
      </c>
      <c r="L821" s="113">
        <v>131</v>
      </c>
      <c r="M821" s="113" t="s">
        <v>1056</v>
      </c>
      <c r="N821" s="351"/>
    </row>
    <row r="822" spans="1:14">
      <c r="A822" s="113" t="s">
        <v>226</v>
      </c>
      <c r="B822" s="113" t="s">
        <v>383</v>
      </c>
      <c r="C822" s="113">
        <v>429.2</v>
      </c>
      <c r="D822" s="113">
        <v>433.7</v>
      </c>
      <c r="E822" s="113">
        <v>418.4</v>
      </c>
      <c r="F822" s="113">
        <v>420.95</v>
      </c>
      <c r="G822" s="113">
        <v>420.8</v>
      </c>
      <c r="H822" s="113">
        <v>426.55</v>
      </c>
      <c r="I822" s="113">
        <v>815204</v>
      </c>
      <c r="J822" s="113">
        <v>346983251.30000001</v>
      </c>
      <c r="K822" s="115">
        <v>43531</v>
      </c>
      <c r="L822" s="113">
        <v>12539</v>
      </c>
      <c r="M822" s="113" t="s">
        <v>1057</v>
      </c>
      <c r="N822" s="351"/>
    </row>
    <row r="823" spans="1:14">
      <c r="A823" s="113" t="s">
        <v>3237</v>
      </c>
      <c r="B823" s="113" t="s">
        <v>3180</v>
      </c>
      <c r="C823" s="113">
        <v>0.2</v>
      </c>
      <c r="D823" s="113">
        <v>0.2</v>
      </c>
      <c r="E823" s="113">
        <v>0.15</v>
      </c>
      <c r="F823" s="113">
        <v>0.15</v>
      </c>
      <c r="G823" s="113">
        <v>0.2</v>
      </c>
      <c r="H823" s="113">
        <v>0.2</v>
      </c>
      <c r="I823" s="113">
        <v>489532</v>
      </c>
      <c r="J823" s="113">
        <v>80252.800000000003</v>
      </c>
      <c r="K823" s="115">
        <v>43531</v>
      </c>
      <c r="L823" s="113">
        <v>131</v>
      </c>
      <c r="M823" s="113" t="s">
        <v>3238</v>
      </c>
      <c r="N823" s="351"/>
    </row>
    <row r="824" spans="1:14">
      <c r="A824" s="113" t="s">
        <v>3239</v>
      </c>
      <c r="B824" s="113" t="s">
        <v>383</v>
      </c>
      <c r="C824" s="113">
        <v>1.1000000000000001</v>
      </c>
      <c r="D824" s="113">
        <v>1.1000000000000001</v>
      </c>
      <c r="E824" s="113">
        <v>1.05</v>
      </c>
      <c r="F824" s="113">
        <v>1.05</v>
      </c>
      <c r="G824" s="113">
        <v>1.05</v>
      </c>
      <c r="H824" s="113">
        <v>1.1000000000000001</v>
      </c>
      <c r="I824" s="113">
        <v>1207968</v>
      </c>
      <c r="J824" s="113">
        <v>1270253.7</v>
      </c>
      <c r="K824" s="115">
        <v>43531</v>
      </c>
      <c r="L824" s="113">
        <v>366</v>
      </c>
      <c r="M824" s="113" t="s">
        <v>3240</v>
      </c>
      <c r="N824" s="351"/>
    </row>
    <row r="825" spans="1:14">
      <c r="A825" s="113" t="s">
        <v>1058</v>
      </c>
      <c r="B825" s="113" t="s">
        <v>383</v>
      </c>
      <c r="C825" s="113">
        <v>215.95</v>
      </c>
      <c r="D825" s="113">
        <v>217.05</v>
      </c>
      <c r="E825" s="113">
        <v>210</v>
      </c>
      <c r="F825" s="113">
        <v>211.55</v>
      </c>
      <c r="G825" s="113">
        <v>212.45</v>
      </c>
      <c r="H825" s="113">
        <v>213.65</v>
      </c>
      <c r="I825" s="113">
        <v>35306</v>
      </c>
      <c r="J825" s="113">
        <v>7525486.6500000004</v>
      </c>
      <c r="K825" s="115">
        <v>43531</v>
      </c>
      <c r="L825" s="113">
        <v>1330</v>
      </c>
      <c r="M825" s="113" t="s">
        <v>1059</v>
      </c>
      <c r="N825" s="351"/>
    </row>
    <row r="826" spans="1:14">
      <c r="A826" s="113" t="s">
        <v>1060</v>
      </c>
      <c r="B826" s="113" t="s">
        <v>383</v>
      </c>
      <c r="C826" s="113">
        <v>59.8</v>
      </c>
      <c r="D826" s="113">
        <v>64.400000000000006</v>
      </c>
      <c r="E826" s="113">
        <v>58.8</v>
      </c>
      <c r="F826" s="113">
        <v>60.7</v>
      </c>
      <c r="G826" s="113">
        <v>60.5</v>
      </c>
      <c r="H826" s="113">
        <v>58.9</v>
      </c>
      <c r="I826" s="113">
        <v>8610</v>
      </c>
      <c r="J826" s="113">
        <v>531846.55000000005</v>
      </c>
      <c r="K826" s="115">
        <v>43531</v>
      </c>
      <c r="L826" s="113">
        <v>112</v>
      </c>
      <c r="M826" s="113" t="s">
        <v>1867</v>
      </c>
      <c r="N826" s="351"/>
    </row>
    <row r="827" spans="1:14">
      <c r="A827" s="113" t="s">
        <v>108</v>
      </c>
      <c r="B827" s="113" t="s">
        <v>383</v>
      </c>
      <c r="C827" s="113">
        <v>121.15</v>
      </c>
      <c r="D827" s="113">
        <v>122.3</v>
      </c>
      <c r="E827" s="113">
        <v>118.6</v>
      </c>
      <c r="F827" s="113">
        <v>120.4</v>
      </c>
      <c r="G827" s="113">
        <v>120.55</v>
      </c>
      <c r="H827" s="113">
        <v>120.95</v>
      </c>
      <c r="I827" s="113">
        <v>1922132</v>
      </c>
      <c r="J827" s="113">
        <v>231335261.15000001</v>
      </c>
      <c r="K827" s="115">
        <v>43531</v>
      </c>
      <c r="L827" s="113">
        <v>8762</v>
      </c>
      <c r="M827" s="113" t="s">
        <v>1061</v>
      </c>
      <c r="N827" s="351"/>
    </row>
    <row r="828" spans="1:14">
      <c r="A828" s="113" t="s">
        <v>1062</v>
      </c>
      <c r="B828" s="113" t="s">
        <v>383</v>
      </c>
      <c r="C828" s="113">
        <v>7</v>
      </c>
      <c r="D828" s="113">
        <v>7.1</v>
      </c>
      <c r="E828" s="113">
        <v>6.9</v>
      </c>
      <c r="F828" s="113">
        <v>7.1</v>
      </c>
      <c r="G828" s="113">
        <v>7.1</v>
      </c>
      <c r="H828" s="113">
        <v>6.8</v>
      </c>
      <c r="I828" s="113">
        <v>1860116</v>
      </c>
      <c r="J828" s="113">
        <v>13153616</v>
      </c>
      <c r="K828" s="115">
        <v>43531</v>
      </c>
      <c r="L828" s="113">
        <v>1615</v>
      </c>
      <c r="M828" s="113" t="s">
        <v>1063</v>
      </c>
      <c r="N828" s="351"/>
    </row>
    <row r="829" spans="1:14">
      <c r="A829" s="113" t="s">
        <v>109</v>
      </c>
      <c r="B829" s="113" t="s">
        <v>383</v>
      </c>
      <c r="C829" s="113">
        <v>141.80000000000001</v>
      </c>
      <c r="D829" s="113">
        <v>141.80000000000001</v>
      </c>
      <c r="E829" s="113">
        <v>138.75</v>
      </c>
      <c r="F829" s="113">
        <v>140.75</v>
      </c>
      <c r="G829" s="113">
        <v>140.80000000000001</v>
      </c>
      <c r="H829" s="113">
        <v>141.05000000000001</v>
      </c>
      <c r="I829" s="113">
        <v>5311626</v>
      </c>
      <c r="J829" s="113">
        <v>746780581.54999995</v>
      </c>
      <c r="K829" s="115">
        <v>43531</v>
      </c>
      <c r="L829" s="113">
        <v>38337</v>
      </c>
      <c r="M829" s="113" t="s">
        <v>1064</v>
      </c>
      <c r="N829" s="351"/>
    </row>
    <row r="830" spans="1:14">
      <c r="A830" s="113" t="s">
        <v>1065</v>
      </c>
      <c r="B830" s="113" t="s">
        <v>383</v>
      </c>
      <c r="C830" s="113">
        <v>81.75</v>
      </c>
      <c r="D830" s="113">
        <v>82.7</v>
      </c>
      <c r="E830" s="113">
        <v>72.75</v>
      </c>
      <c r="F830" s="113">
        <v>72.849999999999994</v>
      </c>
      <c r="G830" s="113">
        <v>73</v>
      </c>
      <c r="H830" s="113">
        <v>80.8</v>
      </c>
      <c r="I830" s="113">
        <v>6690118</v>
      </c>
      <c r="J830" s="113">
        <v>501993460.85000002</v>
      </c>
      <c r="K830" s="115">
        <v>43531</v>
      </c>
      <c r="L830" s="113">
        <v>20615</v>
      </c>
      <c r="M830" s="113" t="s">
        <v>1066</v>
      </c>
      <c r="N830" s="351"/>
    </row>
    <row r="831" spans="1:14">
      <c r="A831" s="113" t="s">
        <v>1067</v>
      </c>
      <c r="B831" s="113" t="s">
        <v>383</v>
      </c>
      <c r="C831" s="113">
        <v>1020</v>
      </c>
      <c r="D831" s="113">
        <v>1025.95</v>
      </c>
      <c r="E831" s="113">
        <v>1005.05</v>
      </c>
      <c r="F831" s="113">
        <v>1011.7</v>
      </c>
      <c r="G831" s="113">
        <v>1006</v>
      </c>
      <c r="H831" s="113">
        <v>1019.65</v>
      </c>
      <c r="I831" s="113">
        <v>47393</v>
      </c>
      <c r="J831" s="113">
        <v>48152969.549999997</v>
      </c>
      <c r="K831" s="115">
        <v>43531</v>
      </c>
      <c r="L831" s="113">
        <v>9216</v>
      </c>
      <c r="M831" s="113" t="s">
        <v>1068</v>
      </c>
      <c r="N831" s="351"/>
    </row>
    <row r="832" spans="1:14">
      <c r="A832" s="113" t="s">
        <v>1069</v>
      </c>
      <c r="B832" s="113" t="s">
        <v>383</v>
      </c>
      <c r="C832" s="113">
        <v>40.700000000000003</v>
      </c>
      <c r="D832" s="113">
        <v>41.95</v>
      </c>
      <c r="E832" s="113">
        <v>40</v>
      </c>
      <c r="F832" s="113">
        <v>41.55</v>
      </c>
      <c r="G832" s="113">
        <v>41.5</v>
      </c>
      <c r="H832" s="113">
        <v>40.25</v>
      </c>
      <c r="I832" s="113">
        <v>11582</v>
      </c>
      <c r="J832" s="113">
        <v>473483.9</v>
      </c>
      <c r="K832" s="115">
        <v>43531</v>
      </c>
      <c r="L832" s="113">
        <v>138</v>
      </c>
      <c r="M832" s="113" t="s">
        <v>1070</v>
      </c>
      <c r="N832" s="351"/>
    </row>
    <row r="833" spans="1:14">
      <c r="A833" s="113" t="s">
        <v>1071</v>
      </c>
      <c r="B833" s="113" t="s">
        <v>383</v>
      </c>
      <c r="C833" s="113">
        <v>213.4</v>
      </c>
      <c r="D833" s="113">
        <v>217.25</v>
      </c>
      <c r="E833" s="113">
        <v>207</v>
      </c>
      <c r="F833" s="113">
        <v>211.35</v>
      </c>
      <c r="G833" s="113">
        <v>212.8</v>
      </c>
      <c r="H833" s="113">
        <v>211.8</v>
      </c>
      <c r="I833" s="113">
        <v>84791</v>
      </c>
      <c r="J833" s="113">
        <v>18099738.899999999</v>
      </c>
      <c r="K833" s="115">
        <v>43531</v>
      </c>
      <c r="L833" s="113">
        <v>1569</v>
      </c>
      <c r="M833" s="113" t="s">
        <v>1072</v>
      </c>
      <c r="N833" s="351"/>
    </row>
    <row r="834" spans="1:14">
      <c r="A834" s="113" t="s">
        <v>2520</v>
      </c>
      <c r="B834" s="113" t="s">
        <v>3180</v>
      </c>
      <c r="C834" s="113">
        <v>24</v>
      </c>
      <c r="D834" s="113">
        <v>24.85</v>
      </c>
      <c r="E834" s="113">
        <v>23.65</v>
      </c>
      <c r="F834" s="113">
        <v>24.8</v>
      </c>
      <c r="G834" s="113">
        <v>24.85</v>
      </c>
      <c r="H834" s="113">
        <v>23.7</v>
      </c>
      <c r="I834" s="113">
        <v>36398</v>
      </c>
      <c r="J834" s="113">
        <v>884836.2</v>
      </c>
      <c r="K834" s="115">
        <v>43531</v>
      </c>
      <c r="L834" s="113">
        <v>126</v>
      </c>
      <c r="M834" s="113" t="s">
        <v>2521</v>
      </c>
      <c r="N834" s="351"/>
    </row>
    <row r="835" spans="1:14">
      <c r="A835" s="113" t="s">
        <v>1973</v>
      </c>
      <c r="B835" s="113" t="s">
        <v>383</v>
      </c>
      <c r="C835" s="113">
        <v>365</v>
      </c>
      <c r="D835" s="113">
        <v>365</v>
      </c>
      <c r="E835" s="113">
        <v>350.3</v>
      </c>
      <c r="F835" s="113">
        <v>351.1</v>
      </c>
      <c r="G835" s="113">
        <v>350.65</v>
      </c>
      <c r="H835" s="113">
        <v>355.5</v>
      </c>
      <c r="I835" s="113">
        <v>7571</v>
      </c>
      <c r="J835" s="113">
        <v>2678108.85</v>
      </c>
      <c r="K835" s="115">
        <v>43531</v>
      </c>
      <c r="L835" s="113">
        <v>627</v>
      </c>
      <c r="M835" s="113" t="s">
        <v>3023</v>
      </c>
      <c r="N835" s="351"/>
    </row>
    <row r="836" spans="1:14">
      <c r="A836" s="113" t="s">
        <v>1073</v>
      </c>
      <c r="B836" s="113" t="s">
        <v>383</v>
      </c>
      <c r="C836" s="113">
        <v>6111</v>
      </c>
      <c r="D836" s="113">
        <v>6390</v>
      </c>
      <c r="E836" s="113">
        <v>6065.4</v>
      </c>
      <c r="F836" s="113">
        <v>6277.55</v>
      </c>
      <c r="G836" s="113">
        <v>6298</v>
      </c>
      <c r="H836" s="113">
        <v>6078.25</v>
      </c>
      <c r="I836" s="113">
        <v>29230</v>
      </c>
      <c r="J836" s="113">
        <v>182621869.59999999</v>
      </c>
      <c r="K836" s="115">
        <v>43531</v>
      </c>
      <c r="L836" s="113">
        <v>2615</v>
      </c>
      <c r="M836" s="113" t="s">
        <v>1074</v>
      </c>
      <c r="N836" s="351"/>
    </row>
    <row r="837" spans="1:14">
      <c r="A837" s="113" t="s">
        <v>2087</v>
      </c>
      <c r="B837" s="113" t="s">
        <v>383</v>
      </c>
      <c r="C837" s="113">
        <v>21.8</v>
      </c>
      <c r="D837" s="113">
        <v>22.75</v>
      </c>
      <c r="E837" s="113">
        <v>21.1</v>
      </c>
      <c r="F837" s="113">
        <v>22.75</v>
      </c>
      <c r="G837" s="113">
        <v>22.75</v>
      </c>
      <c r="H837" s="113">
        <v>21.7</v>
      </c>
      <c r="I837" s="113">
        <v>698908</v>
      </c>
      <c r="J837" s="113">
        <v>15557777.5</v>
      </c>
      <c r="K837" s="115">
        <v>43531</v>
      </c>
      <c r="L837" s="113">
        <v>1680</v>
      </c>
      <c r="M837" s="113" t="s">
        <v>1084</v>
      </c>
      <c r="N837" s="351"/>
    </row>
    <row r="838" spans="1:14">
      <c r="A838" s="113" t="s">
        <v>2551</v>
      </c>
      <c r="B838" s="113" t="s">
        <v>383</v>
      </c>
      <c r="C838" s="113">
        <v>78.400000000000006</v>
      </c>
      <c r="D838" s="113">
        <v>81.849999999999994</v>
      </c>
      <c r="E838" s="113">
        <v>78</v>
      </c>
      <c r="F838" s="113">
        <v>80.25</v>
      </c>
      <c r="G838" s="113">
        <v>80.5</v>
      </c>
      <c r="H838" s="113">
        <v>78.3</v>
      </c>
      <c r="I838" s="113">
        <v>572204</v>
      </c>
      <c r="J838" s="113">
        <v>45743920.899999999</v>
      </c>
      <c r="K838" s="115">
        <v>43531</v>
      </c>
      <c r="L838" s="113">
        <v>8141</v>
      </c>
      <c r="M838" s="113" t="s">
        <v>2552</v>
      </c>
      <c r="N838" s="351"/>
    </row>
    <row r="839" spans="1:14">
      <c r="A839" s="113" t="s">
        <v>3515</v>
      </c>
      <c r="B839" s="113" t="s">
        <v>3180</v>
      </c>
      <c r="C839" s="113">
        <v>73</v>
      </c>
      <c r="D839" s="113">
        <v>74.95</v>
      </c>
      <c r="E839" s="113">
        <v>73</v>
      </c>
      <c r="F839" s="113">
        <v>73.900000000000006</v>
      </c>
      <c r="G839" s="113">
        <v>74.95</v>
      </c>
      <c r="H839" s="113">
        <v>75.650000000000006</v>
      </c>
      <c r="I839" s="113">
        <v>379</v>
      </c>
      <c r="J839" s="113">
        <v>27830.45</v>
      </c>
      <c r="K839" s="115">
        <v>43531</v>
      </c>
      <c r="L839" s="113">
        <v>6</v>
      </c>
      <c r="M839" s="113" t="s">
        <v>3516</v>
      </c>
      <c r="N839" s="351"/>
    </row>
    <row r="840" spans="1:14">
      <c r="A840" s="113" t="s">
        <v>1075</v>
      </c>
      <c r="B840" s="113" t="s">
        <v>383</v>
      </c>
      <c r="C840" s="113">
        <v>413.95</v>
      </c>
      <c r="D840" s="113">
        <v>441</v>
      </c>
      <c r="E840" s="113">
        <v>413.9</v>
      </c>
      <c r="F840" s="113">
        <v>429.1</v>
      </c>
      <c r="G840" s="113">
        <v>432</v>
      </c>
      <c r="H840" s="113">
        <v>411.75</v>
      </c>
      <c r="I840" s="113">
        <v>33240</v>
      </c>
      <c r="J840" s="113">
        <v>14262252.5</v>
      </c>
      <c r="K840" s="115">
        <v>43531</v>
      </c>
      <c r="L840" s="113">
        <v>1882</v>
      </c>
      <c r="M840" s="113" t="s">
        <v>1076</v>
      </c>
      <c r="N840" s="351"/>
    </row>
    <row r="841" spans="1:14">
      <c r="A841" s="113" t="s">
        <v>2296</v>
      </c>
      <c r="B841" s="113" t="s">
        <v>383</v>
      </c>
      <c r="C841" s="113">
        <v>147.44999999999999</v>
      </c>
      <c r="D841" s="113">
        <v>149.4</v>
      </c>
      <c r="E841" s="113">
        <v>144.15</v>
      </c>
      <c r="F841" s="113">
        <v>145.25</v>
      </c>
      <c r="G841" s="113">
        <v>145.75</v>
      </c>
      <c r="H841" s="113">
        <v>146.94999999999999</v>
      </c>
      <c r="I841" s="113">
        <v>232793</v>
      </c>
      <c r="J841" s="113">
        <v>34229559.200000003</v>
      </c>
      <c r="K841" s="115">
        <v>43531</v>
      </c>
      <c r="L841" s="113">
        <v>3802</v>
      </c>
      <c r="M841" s="113" t="s">
        <v>2297</v>
      </c>
      <c r="N841" s="351"/>
    </row>
    <row r="842" spans="1:14">
      <c r="A842" s="113" t="s">
        <v>110</v>
      </c>
      <c r="B842" s="113" t="s">
        <v>383</v>
      </c>
      <c r="C842" s="113">
        <v>488.95</v>
      </c>
      <c r="D842" s="113">
        <v>489.95</v>
      </c>
      <c r="E842" s="113">
        <v>481.4</v>
      </c>
      <c r="F842" s="113">
        <v>488.05</v>
      </c>
      <c r="G842" s="113">
        <v>488.1</v>
      </c>
      <c r="H842" s="113">
        <v>489.95</v>
      </c>
      <c r="I842" s="113">
        <v>2451200</v>
      </c>
      <c r="J842" s="113">
        <v>1194462300.3499999</v>
      </c>
      <c r="K842" s="115">
        <v>43531</v>
      </c>
      <c r="L842" s="113">
        <v>19236</v>
      </c>
      <c r="M842" s="113" t="s">
        <v>1077</v>
      </c>
      <c r="N842" s="351"/>
    </row>
    <row r="843" spans="1:14">
      <c r="A843" s="113" t="s">
        <v>3470</v>
      </c>
      <c r="B843" s="113" t="s">
        <v>383</v>
      </c>
      <c r="C843" s="113">
        <v>17.850000000000001</v>
      </c>
      <c r="D843" s="113">
        <v>17.850000000000001</v>
      </c>
      <c r="E843" s="113">
        <v>17.59</v>
      </c>
      <c r="F843" s="113">
        <v>17.850000000000001</v>
      </c>
      <c r="G843" s="113">
        <v>17.850000000000001</v>
      </c>
      <c r="H843" s="113">
        <v>17.899999999999999</v>
      </c>
      <c r="I843" s="113">
        <v>153</v>
      </c>
      <c r="J843" s="113">
        <v>2721.17</v>
      </c>
      <c r="K843" s="115">
        <v>43531</v>
      </c>
      <c r="L843" s="113">
        <v>6</v>
      </c>
      <c r="M843" s="113" t="s">
        <v>3471</v>
      </c>
      <c r="N843" s="351"/>
    </row>
    <row r="844" spans="1:14">
      <c r="A844" s="113" t="s">
        <v>2109</v>
      </c>
      <c r="B844" s="113" t="s">
        <v>383</v>
      </c>
      <c r="C844" s="113">
        <v>114.79</v>
      </c>
      <c r="D844" s="113">
        <v>114.8</v>
      </c>
      <c r="E844" s="113">
        <v>113</v>
      </c>
      <c r="F844" s="113">
        <v>114.8</v>
      </c>
      <c r="G844" s="113">
        <v>114.8</v>
      </c>
      <c r="H844" s="113">
        <v>112.75</v>
      </c>
      <c r="I844" s="113">
        <v>406</v>
      </c>
      <c r="J844" s="113">
        <v>45971.4</v>
      </c>
      <c r="K844" s="115">
        <v>43531</v>
      </c>
      <c r="L844" s="113">
        <v>9</v>
      </c>
      <c r="M844" s="113" t="s">
        <v>2110</v>
      </c>
      <c r="N844" s="351"/>
    </row>
    <row r="845" spans="1:14">
      <c r="A845" s="113" t="s">
        <v>1078</v>
      </c>
      <c r="B845" s="113" t="s">
        <v>383</v>
      </c>
      <c r="C845" s="113">
        <v>189.85</v>
      </c>
      <c r="D845" s="113">
        <v>199.7</v>
      </c>
      <c r="E845" s="113">
        <v>187.5</v>
      </c>
      <c r="F845" s="113">
        <v>190.1</v>
      </c>
      <c r="G845" s="113">
        <v>190.5</v>
      </c>
      <c r="H845" s="113">
        <v>189.45</v>
      </c>
      <c r="I845" s="113">
        <v>79797</v>
      </c>
      <c r="J845" s="113">
        <v>15421845.35</v>
      </c>
      <c r="K845" s="115">
        <v>43531</v>
      </c>
      <c r="L845" s="113">
        <v>1867</v>
      </c>
      <c r="M845" s="113" t="s">
        <v>1079</v>
      </c>
      <c r="N845" s="351"/>
    </row>
    <row r="846" spans="1:14">
      <c r="A846" s="113" t="s">
        <v>2740</v>
      </c>
      <c r="B846" s="113" t="s">
        <v>383</v>
      </c>
      <c r="C846" s="113">
        <v>212.95</v>
      </c>
      <c r="D846" s="113">
        <v>213</v>
      </c>
      <c r="E846" s="113">
        <v>203.15</v>
      </c>
      <c r="F846" s="113">
        <v>204.5</v>
      </c>
      <c r="G846" s="113">
        <v>203.3</v>
      </c>
      <c r="H846" s="113">
        <v>212.1</v>
      </c>
      <c r="I846" s="113">
        <v>8951</v>
      </c>
      <c r="J846" s="113">
        <v>1848796.9</v>
      </c>
      <c r="K846" s="115">
        <v>43531</v>
      </c>
      <c r="L846" s="113">
        <v>262</v>
      </c>
      <c r="M846" s="113" t="s">
        <v>2741</v>
      </c>
      <c r="N846" s="351"/>
    </row>
    <row r="847" spans="1:14">
      <c r="A847" s="113" t="s">
        <v>1080</v>
      </c>
      <c r="B847" s="113" t="s">
        <v>383</v>
      </c>
      <c r="C847" s="113">
        <v>551.1</v>
      </c>
      <c r="D847" s="113">
        <v>562</v>
      </c>
      <c r="E847" s="113">
        <v>540</v>
      </c>
      <c r="F847" s="113">
        <v>554.9</v>
      </c>
      <c r="G847" s="113">
        <v>555.95000000000005</v>
      </c>
      <c r="H847" s="113">
        <v>552.29999999999995</v>
      </c>
      <c r="I847" s="113">
        <v>95228</v>
      </c>
      <c r="J847" s="113">
        <v>52662293.700000003</v>
      </c>
      <c r="K847" s="115">
        <v>43531</v>
      </c>
      <c r="L847" s="113">
        <v>3173</v>
      </c>
      <c r="M847" s="113" t="s">
        <v>1081</v>
      </c>
      <c r="N847" s="351"/>
    </row>
    <row r="848" spans="1:14">
      <c r="A848" s="113" t="s">
        <v>1082</v>
      </c>
      <c r="B848" s="113" t="s">
        <v>383</v>
      </c>
      <c r="C848" s="113">
        <v>1000</v>
      </c>
      <c r="D848" s="113">
        <v>1000.01</v>
      </c>
      <c r="E848" s="113">
        <v>999.99</v>
      </c>
      <c r="F848" s="113">
        <v>1000</v>
      </c>
      <c r="G848" s="113">
        <v>999.99</v>
      </c>
      <c r="H848" s="113">
        <v>1000</v>
      </c>
      <c r="I848" s="113">
        <v>538500</v>
      </c>
      <c r="J848" s="113">
        <v>538500177.94000006</v>
      </c>
      <c r="K848" s="115">
        <v>43531</v>
      </c>
      <c r="L848" s="113">
        <v>2925</v>
      </c>
      <c r="M848" s="113" t="s">
        <v>1083</v>
      </c>
      <c r="N848" s="351"/>
    </row>
    <row r="849" spans="1:14">
      <c r="A849" s="113" t="s">
        <v>2748</v>
      </c>
      <c r="B849" s="113" t="s">
        <v>383</v>
      </c>
      <c r="C849" s="113">
        <v>1000.01</v>
      </c>
      <c r="D849" s="113">
        <v>1000.01</v>
      </c>
      <c r="E849" s="113">
        <v>999.99</v>
      </c>
      <c r="F849" s="113">
        <v>1000</v>
      </c>
      <c r="G849" s="113">
        <v>1000</v>
      </c>
      <c r="H849" s="113">
        <v>1000</v>
      </c>
      <c r="I849" s="113">
        <v>7017</v>
      </c>
      <c r="J849" s="113">
        <v>7016967.5199999996</v>
      </c>
      <c r="K849" s="115">
        <v>43531</v>
      </c>
      <c r="L849" s="113">
        <v>59</v>
      </c>
      <c r="M849" s="113" t="s">
        <v>2749</v>
      </c>
      <c r="N849" s="351"/>
    </row>
    <row r="850" spans="1:14">
      <c r="A850" s="113" t="s">
        <v>1085</v>
      </c>
      <c r="B850" s="113" t="s">
        <v>383</v>
      </c>
      <c r="C850" s="113">
        <v>47.55</v>
      </c>
      <c r="D850" s="113">
        <v>48.9</v>
      </c>
      <c r="E850" s="113">
        <v>45.85</v>
      </c>
      <c r="F850" s="113">
        <v>48.1</v>
      </c>
      <c r="G850" s="113">
        <v>48.5</v>
      </c>
      <c r="H850" s="113">
        <v>47.6</v>
      </c>
      <c r="I850" s="113">
        <v>6797</v>
      </c>
      <c r="J850" s="113">
        <v>325910.75</v>
      </c>
      <c r="K850" s="115">
        <v>43531</v>
      </c>
      <c r="L850" s="113">
        <v>139</v>
      </c>
      <c r="M850" s="113" t="s">
        <v>1086</v>
      </c>
      <c r="N850" s="351"/>
    </row>
    <row r="851" spans="1:14">
      <c r="A851" s="113" t="s">
        <v>2432</v>
      </c>
      <c r="B851" s="113" t="s">
        <v>383</v>
      </c>
      <c r="C851" s="113">
        <v>25</v>
      </c>
      <c r="D851" s="113">
        <v>25</v>
      </c>
      <c r="E851" s="113">
        <v>23.75</v>
      </c>
      <c r="F851" s="113">
        <v>24.15</v>
      </c>
      <c r="G851" s="113">
        <v>24.25</v>
      </c>
      <c r="H851" s="113">
        <v>24.5</v>
      </c>
      <c r="I851" s="113">
        <v>5456</v>
      </c>
      <c r="J851" s="113">
        <v>131197.45000000001</v>
      </c>
      <c r="K851" s="115">
        <v>43531</v>
      </c>
      <c r="L851" s="113">
        <v>42</v>
      </c>
      <c r="M851" s="113" t="s">
        <v>2433</v>
      </c>
      <c r="N851" s="351"/>
    </row>
    <row r="852" spans="1:14">
      <c r="A852" s="113" t="s">
        <v>1087</v>
      </c>
      <c r="B852" s="113" t="s">
        <v>383</v>
      </c>
      <c r="C852" s="113">
        <v>107.5</v>
      </c>
      <c r="D852" s="113">
        <v>113.35</v>
      </c>
      <c r="E852" s="113">
        <v>107</v>
      </c>
      <c r="F852" s="113">
        <v>108.55</v>
      </c>
      <c r="G852" s="113">
        <v>107.5</v>
      </c>
      <c r="H852" s="113">
        <v>106.8</v>
      </c>
      <c r="I852" s="113">
        <v>126446</v>
      </c>
      <c r="J852" s="113">
        <v>13940715.15</v>
      </c>
      <c r="K852" s="115">
        <v>43531</v>
      </c>
      <c r="L852" s="113">
        <v>2030</v>
      </c>
      <c r="M852" s="113" t="s">
        <v>1088</v>
      </c>
      <c r="N852" s="351"/>
    </row>
    <row r="853" spans="1:14">
      <c r="A853" s="113" t="s">
        <v>2434</v>
      </c>
      <c r="B853" s="113" t="s">
        <v>383</v>
      </c>
      <c r="C853" s="113">
        <v>3.8</v>
      </c>
      <c r="D853" s="113">
        <v>4.05</v>
      </c>
      <c r="E853" s="113">
        <v>3.8</v>
      </c>
      <c r="F853" s="113">
        <v>4</v>
      </c>
      <c r="G853" s="113">
        <v>4.05</v>
      </c>
      <c r="H853" s="113">
        <v>3.9</v>
      </c>
      <c r="I853" s="113">
        <v>9813</v>
      </c>
      <c r="J853" s="113">
        <v>38784.1</v>
      </c>
      <c r="K853" s="115">
        <v>43531</v>
      </c>
      <c r="L853" s="113">
        <v>26</v>
      </c>
      <c r="M853" s="113" t="s">
        <v>2435</v>
      </c>
      <c r="N853" s="351"/>
    </row>
    <row r="854" spans="1:14">
      <c r="A854" s="113" t="s">
        <v>2671</v>
      </c>
      <c r="B854" s="113" t="s">
        <v>383</v>
      </c>
      <c r="C854" s="113">
        <v>1.1000000000000001</v>
      </c>
      <c r="D854" s="113">
        <v>1.1499999999999999</v>
      </c>
      <c r="E854" s="113">
        <v>1.05</v>
      </c>
      <c r="F854" s="113">
        <v>1.1000000000000001</v>
      </c>
      <c r="G854" s="113">
        <v>1.1000000000000001</v>
      </c>
      <c r="H854" s="113">
        <v>1.1000000000000001</v>
      </c>
      <c r="I854" s="113">
        <v>1121681</v>
      </c>
      <c r="J854" s="113">
        <v>1252718.2</v>
      </c>
      <c r="K854" s="115">
        <v>43531</v>
      </c>
      <c r="L854" s="113">
        <v>674</v>
      </c>
      <c r="M854" s="113" t="s">
        <v>2672</v>
      </c>
      <c r="N854" s="351"/>
    </row>
    <row r="855" spans="1:14">
      <c r="A855" s="113" t="s">
        <v>111</v>
      </c>
      <c r="B855" s="113" t="s">
        <v>383</v>
      </c>
      <c r="C855" s="113">
        <v>1323.85</v>
      </c>
      <c r="D855" s="113">
        <v>1357.3</v>
      </c>
      <c r="E855" s="113">
        <v>1310</v>
      </c>
      <c r="F855" s="113">
        <v>1352.4</v>
      </c>
      <c r="G855" s="113">
        <v>1350</v>
      </c>
      <c r="H855" s="113">
        <v>1317</v>
      </c>
      <c r="I855" s="113">
        <v>6207580</v>
      </c>
      <c r="J855" s="113">
        <v>8361404533.1999998</v>
      </c>
      <c r="K855" s="115">
        <v>43531</v>
      </c>
      <c r="L855" s="113">
        <v>190072</v>
      </c>
      <c r="M855" s="113" t="s">
        <v>1089</v>
      </c>
      <c r="N855" s="351"/>
    </row>
    <row r="856" spans="1:14">
      <c r="A856" s="113" t="s">
        <v>1853</v>
      </c>
      <c r="B856" s="113" t="s">
        <v>383</v>
      </c>
      <c r="C856" s="113">
        <v>1650</v>
      </c>
      <c r="D856" s="113">
        <v>1667.6</v>
      </c>
      <c r="E856" s="113">
        <v>1635.3</v>
      </c>
      <c r="F856" s="113">
        <v>1640.4</v>
      </c>
      <c r="G856" s="113">
        <v>1640</v>
      </c>
      <c r="H856" s="113">
        <v>1649.9</v>
      </c>
      <c r="I856" s="113">
        <v>108095</v>
      </c>
      <c r="J856" s="113">
        <v>178213534.15000001</v>
      </c>
      <c r="K856" s="115">
        <v>43531</v>
      </c>
      <c r="L856" s="113">
        <v>11659</v>
      </c>
      <c r="M856" s="113" t="s">
        <v>1854</v>
      </c>
      <c r="N856" s="351"/>
    </row>
    <row r="857" spans="1:14">
      <c r="A857" s="113" t="s">
        <v>1899</v>
      </c>
      <c r="B857" s="113" t="s">
        <v>383</v>
      </c>
      <c r="C857" s="113">
        <v>1545</v>
      </c>
      <c r="D857" s="113">
        <v>1555.4</v>
      </c>
      <c r="E857" s="113">
        <v>1525.1</v>
      </c>
      <c r="F857" s="113">
        <v>1530.45</v>
      </c>
      <c r="G857" s="113">
        <v>1528</v>
      </c>
      <c r="H857" s="113">
        <v>1542.95</v>
      </c>
      <c r="I857" s="113">
        <v>81888</v>
      </c>
      <c r="J857" s="113">
        <v>125668032.05</v>
      </c>
      <c r="K857" s="115">
        <v>43531</v>
      </c>
      <c r="L857" s="113">
        <v>5994</v>
      </c>
      <c r="M857" s="113" t="s">
        <v>1900</v>
      </c>
      <c r="N857" s="351"/>
    </row>
    <row r="858" spans="1:14">
      <c r="A858" s="113" t="s">
        <v>1090</v>
      </c>
      <c r="B858" s="113" t="s">
        <v>383</v>
      </c>
      <c r="C858" s="113">
        <v>1737.8</v>
      </c>
      <c r="D858" s="113">
        <v>1776.95</v>
      </c>
      <c r="E858" s="113">
        <v>1737.75</v>
      </c>
      <c r="F858" s="113">
        <v>1763.2</v>
      </c>
      <c r="G858" s="113">
        <v>1770</v>
      </c>
      <c r="H858" s="113">
        <v>1720.6</v>
      </c>
      <c r="I858" s="113">
        <v>2589</v>
      </c>
      <c r="J858" s="113">
        <v>4554168</v>
      </c>
      <c r="K858" s="115">
        <v>43531</v>
      </c>
      <c r="L858" s="113">
        <v>518</v>
      </c>
      <c r="M858" s="113" t="s">
        <v>1091</v>
      </c>
      <c r="N858" s="351"/>
    </row>
    <row r="859" spans="1:14">
      <c r="A859" s="113" t="s">
        <v>1092</v>
      </c>
      <c r="B859" s="113" t="s">
        <v>383</v>
      </c>
      <c r="C859" s="113">
        <v>158</v>
      </c>
      <c r="D859" s="113">
        <v>158.15</v>
      </c>
      <c r="E859" s="113">
        <v>151.15</v>
      </c>
      <c r="F859" s="113">
        <v>156</v>
      </c>
      <c r="G859" s="113">
        <v>156</v>
      </c>
      <c r="H859" s="113">
        <v>157.30000000000001</v>
      </c>
      <c r="I859" s="113">
        <v>42451</v>
      </c>
      <c r="J859" s="113">
        <v>6552144.2000000002</v>
      </c>
      <c r="K859" s="115">
        <v>43531</v>
      </c>
      <c r="L859" s="113">
        <v>1064</v>
      </c>
      <c r="M859" s="113" t="s">
        <v>2719</v>
      </c>
      <c r="N859" s="351"/>
    </row>
    <row r="860" spans="1:14">
      <c r="A860" s="113" t="s">
        <v>112</v>
      </c>
      <c r="B860" s="113" t="s">
        <v>383</v>
      </c>
      <c r="C860" s="113">
        <v>788</v>
      </c>
      <c r="D860" s="113">
        <v>803.5</v>
      </c>
      <c r="E860" s="113">
        <v>785.3</v>
      </c>
      <c r="F860" s="113">
        <v>792</v>
      </c>
      <c r="G860" s="113">
        <v>792</v>
      </c>
      <c r="H860" s="113">
        <v>789.05</v>
      </c>
      <c r="I860" s="113">
        <v>1852651</v>
      </c>
      <c r="J860" s="113">
        <v>1475972466.5999999</v>
      </c>
      <c r="K860" s="115">
        <v>43531</v>
      </c>
      <c r="L860" s="113">
        <v>42480</v>
      </c>
      <c r="M860" s="113" t="s">
        <v>1093</v>
      </c>
      <c r="N860" s="351"/>
    </row>
    <row r="861" spans="1:14">
      <c r="A861" s="113" t="s">
        <v>1094</v>
      </c>
      <c r="B861" s="113" t="s">
        <v>383</v>
      </c>
      <c r="C861" s="113">
        <v>1277.9000000000001</v>
      </c>
      <c r="D861" s="113">
        <v>1299.9000000000001</v>
      </c>
      <c r="E861" s="113">
        <v>1245</v>
      </c>
      <c r="F861" s="113">
        <v>1264.9000000000001</v>
      </c>
      <c r="G861" s="113">
        <v>1252</v>
      </c>
      <c r="H861" s="113">
        <v>1267.0999999999999</v>
      </c>
      <c r="I861" s="113">
        <v>43242</v>
      </c>
      <c r="J861" s="113">
        <v>54995502.25</v>
      </c>
      <c r="K861" s="115">
        <v>43531</v>
      </c>
      <c r="L861" s="113">
        <v>2922</v>
      </c>
      <c r="M861" s="113" t="s">
        <v>1095</v>
      </c>
      <c r="N861" s="351"/>
    </row>
    <row r="862" spans="1:14">
      <c r="A862" s="113" t="s">
        <v>1096</v>
      </c>
      <c r="B862" s="113" t="s">
        <v>383</v>
      </c>
      <c r="C862" s="113">
        <v>25.95</v>
      </c>
      <c r="D862" s="113">
        <v>25.95</v>
      </c>
      <c r="E862" s="113">
        <v>24.7</v>
      </c>
      <c r="F862" s="113">
        <v>25</v>
      </c>
      <c r="G862" s="113">
        <v>25.05</v>
      </c>
      <c r="H862" s="113">
        <v>25.2</v>
      </c>
      <c r="I862" s="113">
        <v>10015</v>
      </c>
      <c r="J862" s="113">
        <v>250669.35</v>
      </c>
      <c r="K862" s="115">
        <v>43531</v>
      </c>
      <c r="L862" s="113">
        <v>121</v>
      </c>
      <c r="M862" s="113" t="s">
        <v>1097</v>
      </c>
      <c r="N862" s="351"/>
    </row>
    <row r="863" spans="1:14">
      <c r="A863" s="113" t="s">
        <v>3241</v>
      </c>
      <c r="B863" s="113" t="s">
        <v>383</v>
      </c>
      <c r="C863" s="113">
        <v>6.95</v>
      </c>
      <c r="D863" s="113">
        <v>6.95</v>
      </c>
      <c r="E863" s="113">
        <v>6.95</v>
      </c>
      <c r="F863" s="113">
        <v>6.95</v>
      </c>
      <c r="G863" s="113">
        <v>6.95</v>
      </c>
      <c r="H863" s="113">
        <v>6.65</v>
      </c>
      <c r="I863" s="113">
        <v>3321</v>
      </c>
      <c r="J863" s="113">
        <v>23080.95</v>
      </c>
      <c r="K863" s="115">
        <v>43531</v>
      </c>
      <c r="L863" s="113">
        <v>15</v>
      </c>
      <c r="M863" s="113" t="s">
        <v>3242</v>
      </c>
      <c r="N863" s="351"/>
    </row>
    <row r="864" spans="1:14">
      <c r="A864" s="113" t="s">
        <v>113</v>
      </c>
      <c r="B864" s="113" t="s">
        <v>383</v>
      </c>
      <c r="C864" s="113">
        <v>661.7</v>
      </c>
      <c r="D864" s="113">
        <v>677.5</v>
      </c>
      <c r="E864" s="113">
        <v>654.20000000000005</v>
      </c>
      <c r="F864" s="113">
        <v>671.8</v>
      </c>
      <c r="G864" s="113">
        <v>671.8</v>
      </c>
      <c r="H864" s="113">
        <v>658.9</v>
      </c>
      <c r="I864" s="113">
        <v>8703088</v>
      </c>
      <c r="J864" s="113">
        <v>5812326326.8000002</v>
      </c>
      <c r="K864" s="115">
        <v>43531</v>
      </c>
      <c r="L864" s="113">
        <v>114638</v>
      </c>
      <c r="M864" s="113" t="s">
        <v>1098</v>
      </c>
      <c r="N864" s="351"/>
    </row>
    <row r="865" spans="1:14">
      <c r="A865" s="113" t="s">
        <v>114</v>
      </c>
      <c r="B865" s="113" t="s">
        <v>383</v>
      </c>
      <c r="C865" s="113">
        <v>441.1</v>
      </c>
      <c r="D865" s="113">
        <v>442</v>
      </c>
      <c r="E865" s="113">
        <v>435</v>
      </c>
      <c r="F865" s="113">
        <v>437.7</v>
      </c>
      <c r="G865" s="113">
        <v>437.35</v>
      </c>
      <c r="H865" s="113">
        <v>440.45</v>
      </c>
      <c r="I865" s="113">
        <v>823806</v>
      </c>
      <c r="J865" s="113">
        <v>360909391.19999999</v>
      </c>
      <c r="K865" s="115">
        <v>43531</v>
      </c>
      <c r="L865" s="113">
        <v>16974</v>
      </c>
      <c r="M865" s="113" t="s">
        <v>3024</v>
      </c>
      <c r="N865" s="351"/>
    </row>
    <row r="866" spans="1:14">
      <c r="A866" s="113" t="s">
        <v>1099</v>
      </c>
      <c r="B866" s="113" t="s">
        <v>383</v>
      </c>
      <c r="C866" s="113">
        <v>18.059999999999999</v>
      </c>
      <c r="D866" s="113">
        <v>18.39</v>
      </c>
      <c r="E866" s="113">
        <v>18.02</v>
      </c>
      <c r="F866" s="113">
        <v>18.29</v>
      </c>
      <c r="G866" s="113">
        <v>18.3</v>
      </c>
      <c r="H866" s="113">
        <v>18.329999999999998</v>
      </c>
      <c r="I866" s="113">
        <v>4783</v>
      </c>
      <c r="J866" s="113">
        <v>87220.34</v>
      </c>
      <c r="K866" s="115">
        <v>43531</v>
      </c>
      <c r="L866" s="113">
        <v>64</v>
      </c>
      <c r="M866" s="113" t="s">
        <v>1100</v>
      </c>
      <c r="N866" s="351"/>
    </row>
    <row r="867" spans="1:14">
      <c r="A867" s="113" t="s">
        <v>1101</v>
      </c>
      <c r="B867" s="113" t="s">
        <v>383</v>
      </c>
      <c r="C867" s="113">
        <v>108</v>
      </c>
      <c r="D867" s="113">
        <v>108.22</v>
      </c>
      <c r="E867" s="113">
        <v>106.63</v>
      </c>
      <c r="F867" s="113">
        <v>107</v>
      </c>
      <c r="G867" s="113">
        <v>107</v>
      </c>
      <c r="H867" s="113">
        <v>107.49</v>
      </c>
      <c r="I867" s="113">
        <v>533</v>
      </c>
      <c r="J867" s="113">
        <v>57212.14</v>
      </c>
      <c r="K867" s="115">
        <v>43531</v>
      </c>
      <c r="L867" s="113">
        <v>16</v>
      </c>
      <c r="M867" s="113" t="s">
        <v>1102</v>
      </c>
      <c r="N867" s="351"/>
    </row>
    <row r="868" spans="1:14">
      <c r="A868" s="113" t="s">
        <v>1103</v>
      </c>
      <c r="B868" s="113" t="s">
        <v>383</v>
      </c>
      <c r="C868" s="113">
        <v>99.85</v>
      </c>
      <c r="D868" s="113">
        <v>102.8</v>
      </c>
      <c r="E868" s="113">
        <v>96.1</v>
      </c>
      <c r="F868" s="113">
        <v>97.95</v>
      </c>
      <c r="G868" s="113">
        <v>96.1</v>
      </c>
      <c r="H868" s="113">
        <v>100.5</v>
      </c>
      <c r="I868" s="113">
        <v>5918</v>
      </c>
      <c r="J868" s="113">
        <v>591225.4</v>
      </c>
      <c r="K868" s="115">
        <v>43531</v>
      </c>
      <c r="L868" s="113">
        <v>276</v>
      </c>
      <c r="M868" s="113" t="s">
        <v>1104</v>
      </c>
      <c r="N868" s="351"/>
    </row>
    <row r="869" spans="1:14">
      <c r="A869" s="113" t="s">
        <v>1105</v>
      </c>
      <c r="B869" s="113" t="s">
        <v>383</v>
      </c>
      <c r="C869" s="113">
        <v>48</v>
      </c>
      <c r="D869" s="113">
        <v>48.15</v>
      </c>
      <c r="E869" s="113">
        <v>46.65</v>
      </c>
      <c r="F869" s="113">
        <v>47.45</v>
      </c>
      <c r="G869" s="113">
        <v>48.15</v>
      </c>
      <c r="H869" s="113">
        <v>47.4</v>
      </c>
      <c r="I869" s="113">
        <v>9083</v>
      </c>
      <c r="J869" s="113">
        <v>433814.75</v>
      </c>
      <c r="K869" s="115">
        <v>43531</v>
      </c>
      <c r="L869" s="113">
        <v>77</v>
      </c>
      <c r="M869" s="113" t="s">
        <v>1106</v>
      </c>
      <c r="N869" s="351"/>
    </row>
    <row r="870" spans="1:14">
      <c r="A870" s="113" t="s">
        <v>1107</v>
      </c>
      <c r="B870" s="113" t="s">
        <v>3180</v>
      </c>
      <c r="C870" s="113">
        <v>5.75</v>
      </c>
      <c r="D870" s="113">
        <v>5.75</v>
      </c>
      <c r="E870" s="113">
        <v>5.55</v>
      </c>
      <c r="F870" s="113">
        <v>5.7</v>
      </c>
      <c r="G870" s="113">
        <v>5.75</v>
      </c>
      <c r="H870" s="113">
        <v>5.75</v>
      </c>
      <c r="I870" s="113">
        <v>17370</v>
      </c>
      <c r="J870" s="113">
        <v>98819.6</v>
      </c>
      <c r="K870" s="115">
        <v>43531</v>
      </c>
      <c r="L870" s="113">
        <v>47</v>
      </c>
      <c r="M870" s="113" t="s">
        <v>1108</v>
      </c>
      <c r="N870" s="351"/>
    </row>
    <row r="871" spans="1:14">
      <c r="A871" s="113" t="s">
        <v>2071</v>
      </c>
      <c r="B871" s="113" t="s">
        <v>383</v>
      </c>
      <c r="C871" s="113">
        <v>22.6</v>
      </c>
      <c r="D871" s="113">
        <v>22.6</v>
      </c>
      <c r="E871" s="113">
        <v>21.65</v>
      </c>
      <c r="F871" s="113">
        <v>21.85</v>
      </c>
      <c r="G871" s="113">
        <v>21.8</v>
      </c>
      <c r="H871" s="113">
        <v>22.15</v>
      </c>
      <c r="I871" s="113">
        <v>66120</v>
      </c>
      <c r="J871" s="113">
        <v>1457272.9</v>
      </c>
      <c r="K871" s="115">
        <v>43531</v>
      </c>
      <c r="L871" s="113">
        <v>335</v>
      </c>
      <c r="M871" s="113" t="s">
        <v>2072</v>
      </c>
      <c r="N871" s="351"/>
    </row>
    <row r="872" spans="1:14">
      <c r="A872" s="113" t="s">
        <v>3243</v>
      </c>
      <c r="B872" s="113" t="s">
        <v>383</v>
      </c>
      <c r="C872" s="113">
        <v>133.94999999999999</v>
      </c>
      <c r="D872" s="113">
        <v>134.9</v>
      </c>
      <c r="E872" s="113">
        <v>125.55</v>
      </c>
      <c r="F872" s="113">
        <v>128.25</v>
      </c>
      <c r="G872" s="113">
        <v>126.55</v>
      </c>
      <c r="H872" s="113">
        <v>130</v>
      </c>
      <c r="I872" s="113">
        <v>21240</v>
      </c>
      <c r="J872" s="113">
        <v>2772473.5</v>
      </c>
      <c r="K872" s="115">
        <v>43531</v>
      </c>
      <c r="L872" s="113">
        <v>279</v>
      </c>
      <c r="M872" s="113" t="s">
        <v>3244</v>
      </c>
      <c r="N872" s="351"/>
    </row>
    <row r="873" spans="1:14">
      <c r="A873" s="113" t="s">
        <v>1109</v>
      </c>
      <c r="B873" s="113" t="s">
        <v>383</v>
      </c>
      <c r="C873" s="113">
        <v>113.8</v>
      </c>
      <c r="D873" s="113">
        <v>117.4</v>
      </c>
      <c r="E873" s="113">
        <v>111.8</v>
      </c>
      <c r="F873" s="113">
        <v>115.45</v>
      </c>
      <c r="G873" s="113">
        <v>117</v>
      </c>
      <c r="H873" s="113">
        <v>113.45</v>
      </c>
      <c r="I873" s="113">
        <v>415237</v>
      </c>
      <c r="J873" s="113">
        <v>47335342.549999997</v>
      </c>
      <c r="K873" s="115">
        <v>43531</v>
      </c>
      <c r="L873" s="113">
        <v>2617</v>
      </c>
      <c r="M873" s="113" t="s">
        <v>1110</v>
      </c>
      <c r="N873" s="351"/>
    </row>
    <row r="874" spans="1:14">
      <c r="A874" s="113" t="s">
        <v>3025</v>
      </c>
      <c r="B874" s="113" t="s">
        <v>383</v>
      </c>
      <c r="C874" s="113">
        <v>5.5</v>
      </c>
      <c r="D874" s="113">
        <v>6.45</v>
      </c>
      <c r="E874" s="113">
        <v>5.5</v>
      </c>
      <c r="F874" s="113">
        <v>6.25</v>
      </c>
      <c r="G874" s="113">
        <v>6.3</v>
      </c>
      <c r="H874" s="113">
        <v>5.7</v>
      </c>
      <c r="I874" s="113">
        <v>35437</v>
      </c>
      <c r="J874" s="113">
        <v>206755.75</v>
      </c>
      <c r="K874" s="115">
        <v>43531</v>
      </c>
      <c r="L874" s="113">
        <v>152</v>
      </c>
      <c r="M874" s="113" t="s">
        <v>3026</v>
      </c>
      <c r="N874" s="351"/>
    </row>
    <row r="875" spans="1:14">
      <c r="A875" s="113" t="s">
        <v>1111</v>
      </c>
      <c r="B875" s="113" t="s">
        <v>383</v>
      </c>
      <c r="C875" s="113">
        <v>13.35</v>
      </c>
      <c r="D875" s="113">
        <v>13.65</v>
      </c>
      <c r="E875" s="113">
        <v>13.25</v>
      </c>
      <c r="F875" s="113">
        <v>13.3</v>
      </c>
      <c r="G875" s="113">
        <v>13.25</v>
      </c>
      <c r="H875" s="113">
        <v>13.4</v>
      </c>
      <c r="I875" s="113">
        <v>607745</v>
      </c>
      <c r="J875" s="113">
        <v>8147754.6500000004</v>
      </c>
      <c r="K875" s="115">
        <v>43531</v>
      </c>
      <c r="L875" s="113">
        <v>1168</v>
      </c>
      <c r="M875" s="113" t="s">
        <v>1112</v>
      </c>
      <c r="N875" s="351"/>
    </row>
    <row r="876" spans="1:14">
      <c r="A876" s="113" t="s">
        <v>3443</v>
      </c>
      <c r="B876" s="113" t="s">
        <v>3180</v>
      </c>
      <c r="C876" s="113">
        <v>102.7</v>
      </c>
      <c r="D876" s="113">
        <v>108.7</v>
      </c>
      <c r="E876" s="113">
        <v>102.7</v>
      </c>
      <c r="F876" s="113">
        <v>106</v>
      </c>
      <c r="G876" s="113">
        <v>106</v>
      </c>
      <c r="H876" s="113">
        <v>103.55</v>
      </c>
      <c r="I876" s="113">
        <v>5712</v>
      </c>
      <c r="J876" s="113">
        <v>611712.85</v>
      </c>
      <c r="K876" s="115">
        <v>43531</v>
      </c>
      <c r="L876" s="113">
        <v>46</v>
      </c>
      <c r="M876" s="113" t="s">
        <v>3444</v>
      </c>
      <c r="N876" s="351"/>
    </row>
    <row r="877" spans="1:14">
      <c r="A877" s="113" t="s">
        <v>1833</v>
      </c>
      <c r="B877" s="113" t="s">
        <v>383</v>
      </c>
      <c r="C877" s="113">
        <v>161.19999999999999</v>
      </c>
      <c r="D877" s="113">
        <v>166</v>
      </c>
      <c r="E877" s="113">
        <v>160</v>
      </c>
      <c r="F877" s="113">
        <v>165.5</v>
      </c>
      <c r="G877" s="113">
        <v>164.5</v>
      </c>
      <c r="H877" s="113">
        <v>162.1</v>
      </c>
      <c r="I877" s="113">
        <v>98478</v>
      </c>
      <c r="J877" s="113">
        <v>16214523.15</v>
      </c>
      <c r="K877" s="115">
        <v>43531</v>
      </c>
      <c r="L877" s="113">
        <v>1151</v>
      </c>
      <c r="M877" s="113" t="s">
        <v>1834</v>
      </c>
      <c r="N877" s="351"/>
    </row>
    <row r="878" spans="1:14">
      <c r="A878" s="113" t="s">
        <v>1113</v>
      </c>
      <c r="B878" s="113" t="s">
        <v>383</v>
      </c>
      <c r="C878" s="113">
        <v>240</v>
      </c>
      <c r="D878" s="113">
        <v>241</v>
      </c>
      <c r="E878" s="113">
        <v>237.35</v>
      </c>
      <c r="F878" s="113">
        <v>239</v>
      </c>
      <c r="G878" s="113">
        <v>239.7</v>
      </c>
      <c r="H878" s="113">
        <v>240.5</v>
      </c>
      <c r="I878" s="113">
        <v>62783</v>
      </c>
      <c r="J878" s="113">
        <v>15032519.300000001</v>
      </c>
      <c r="K878" s="115">
        <v>43531</v>
      </c>
      <c r="L878" s="113">
        <v>2290</v>
      </c>
      <c r="M878" s="113" t="s">
        <v>1114</v>
      </c>
      <c r="N878" s="351"/>
    </row>
    <row r="879" spans="1:14">
      <c r="A879" s="113" t="s">
        <v>1115</v>
      </c>
      <c r="B879" s="113" t="s">
        <v>383</v>
      </c>
      <c r="C879" s="113">
        <v>378.15</v>
      </c>
      <c r="D879" s="113">
        <v>379.8</v>
      </c>
      <c r="E879" s="113">
        <v>372</v>
      </c>
      <c r="F879" s="113">
        <v>373.55</v>
      </c>
      <c r="G879" s="113">
        <v>373</v>
      </c>
      <c r="H879" s="113">
        <v>377.85</v>
      </c>
      <c r="I879" s="113">
        <v>38494</v>
      </c>
      <c r="J879" s="113">
        <v>14529945</v>
      </c>
      <c r="K879" s="115">
        <v>43531</v>
      </c>
      <c r="L879" s="113">
        <v>963</v>
      </c>
      <c r="M879" s="113" t="s">
        <v>1116</v>
      </c>
      <c r="N879" s="351"/>
    </row>
    <row r="880" spans="1:14">
      <c r="A880" s="113" t="s">
        <v>2265</v>
      </c>
      <c r="B880" s="113" t="s">
        <v>383</v>
      </c>
      <c r="C880" s="113">
        <v>480</v>
      </c>
      <c r="D880" s="113">
        <v>495</v>
      </c>
      <c r="E880" s="113">
        <v>475</v>
      </c>
      <c r="F880" s="113">
        <v>490.05</v>
      </c>
      <c r="G880" s="113">
        <v>488.05</v>
      </c>
      <c r="H880" s="113">
        <v>476.8</v>
      </c>
      <c r="I880" s="113">
        <v>17912</v>
      </c>
      <c r="J880" s="113">
        <v>8734817.75</v>
      </c>
      <c r="K880" s="115">
        <v>43531</v>
      </c>
      <c r="L880" s="113">
        <v>1066</v>
      </c>
      <c r="M880" s="113" t="s">
        <v>2266</v>
      </c>
      <c r="N880" s="351"/>
    </row>
    <row r="881" spans="1:14">
      <c r="A881" s="113" t="s">
        <v>1117</v>
      </c>
      <c r="B881" s="113" t="s">
        <v>383</v>
      </c>
      <c r="C881" s="113">
        <v>3262.05</v>
      </c>
      <c r="D881" s="113">
        <v>3295</v>
      </c>
      <c r="E881" s="113">
        <v>3262.05</v>
      </c>
      <c r="F881" s="113">
        <v>3278.35</v>
      </c>
      <c r="G881" s="113">
        <v>3272.1</v>
      </c>
      <c r="H881" s="113">
        <v>3261</v>
      </c>
      <c r="I881" s="113">
        <v>2300</v>
      </c>
      <c r="J881" s="113">
        <v>7539836.8499999996</v>
      </c>
      <c r="K881" s="115">
        <v>43531</v>
      </c>
      <c r="L881" s="113">
        <v>393</v>
      </c>
      <c r="M881" s="113" t="s">
        <v>1118</v>
      </c>
      <c r="N881" s="351"/>
    </row>
    <row r="882" spans="1:14">
      <c r="A882" s="113" t="s">
        <v>1119</v>
      </c>
      <c r="B882" s="113" t="s">
        <v>383</v>
      </c>
      <c r="C882" s="113">
        <v>478.9</v>
      </c>
      <c r="D882" s="113">
        <v>478.9</v>
      </c>
      <c r="E882" s="113">
        <v>470</v>
      </c>
      <c r="F882" s="113">
        <v>471.45</v>
      </c>
      <c r="G882" s="113">
        <v>471.25</v>
      </c>
      <c r="H882" s="113">
        <v>473.7</v>
      </c>
      <c r="I882" s="113">
        <v>7087</v>
      </c>
      <c r="J882" s="113">
        <v>3349724.8</v>
      </c>
      <c r="K882" s="115">
        <v>43531</v>
      </c>
      <c r="L882" s="113">
        <v>582</v>
      </c>
      <c r="M882" s="113" t="s">
        <v>1120</v>
      </c>
      <c r="N882" s="351"/>
    </row>
    <row r="883" spans="1:14">
      <c r="A883" s="113" t="s">
        <v>1121</v>
      </c>
      <c r="B883" s="113" t="s">
        <v>383</v>
      </c>
      <c r="C883" s="113">
        <v>504.45</v>
      </c>
      <c r="D883" s="113">
        <v>509.8</v>
      </c>
      <c r="E883" s="113">
        <v>498</v>
      </c>
      <c r="F883" s="113">
        <v>498.3</v>
      </c>
      <c r="G883" s="113">
        <v>498</v>
      </c>
      <c r="H883" s="113">
        <v>504.95</v>
      </c>
      <c r="I883" s="113">
        <v>30687</v>
      </c>
      <c r="J883" s="113">
        <v>15456197.300000001</v>
      </c>
      <c r="K883" s="115">
        <v>43531</v>
      </c>
      <c r="L883" s="113">
        <v>1053</v>
      </c>
      <c r="M883" s="113" t="s">
        <v>1122</v>
      </c>
      <c r="N883" s="351"/>
    </row>
    <row r="884" spans="1:14">
      <c r="A884" s="113" t="s">
        <v>1123</v>
      </c>
      <c r="B884" s="113" t="s">
        <v>383</v>
      </c>
      <c r="C884" s="113">
        <v>486.3</v>
      </c>
      <c r="D884" s="113">
        <v>487.9</v>
      </c>
      <c r="E884" s="113">
        <v>480.65</v>
      </c>
      <c r="F884" s="113">
        <v>483.6</v>
      </c>
      <c r="G884" s="113">
        <v>482.15</v>
      </c>
      <c r="H884" s="113">
        <v>486.85</v>
      </c>
      <c r="I884" s="113">
        <v>12482</v>
      </c>
      <c r="J884" s="113">
        <v>6033516.8499999996</v>
      </c>
      <c r="K884" s="115">
        <v>43531</v>
      </c>
      <c r="L884" s="113">
        <v>1156</v>
      </c>
      <c r="M884" s="113" t="s">
        <v>1124</v>
      </c>
      <c r="N884" s="351"/>
    </row>
    <row r="885" spans="1:14">
      <c r="A885" s="113" t="s">
        <v>3027</v>
      </c>
      <c r="B885" s="113" t="s">
        <v>383</v>
      </c>
      <c r="C885" s="113">
        <v>31.5</v>
      </c>
      <c r="D885" s="113">
        <v>31.5</v>
      </c>
      <c r="E885" s="113">
        <v>28.8</v>
      </c>
      <c r="F885" s="113">
        <v>29.4</v>
      </c>
      <c r="G885" s="113">
        <v>29.3</v>
      </c>
      <c r="H885" s="113">
        <v>30.05</v>
      </c>
      <c r="I885" s="113">
        <v>11608</v>
      </c>
      <c r="J885" s="113">
        <v>343520.05</v>
      </c>
      <c r="K885" s="115">
        <v>43531</v>
      </c>
      <c r="L885" s="113">
        <v>80</v>
      </c>
      <c r="M885" s="113" t="s">
        <v>3028</v>
      </c>
      <c r="N885" s="351"/>
    </row>
    <row r="886" spans="1:14">
      <c r="A886" s="113" t="s">
        <v>3472</v>
      </c>
      <c r="B886" s="113" t="s">
        <v>383</v>
      </c>
      <c r="C886" s="113">
        <v>110.9</v>
      </c>
      <c r="D886" s="113">
        <v>110.9</v>
      </c>
      <c r="E886" s="113">
        <v>110.9</v>
      </c>
      <c r="F886" s="113">
        <v>110.9</v>
      </c>
      <c r="G886" s="113">
        <v>110.9</v>
      </c>
      <c r="H886" s="113">
        <v>111.37</v>
      </c>
      <c r="I886" s="113">
        <v>25</v>
      </c>
      <c r="J886" s="113">
        <v>2772.5</v>
      </c>
      <c r="K886" s="115">
        <v>43531</v>
      </c>
      <c r="L886" s="113">
        <v>1</v>
      </c>
      <c r="M886" s="113" t="s">
        <v>3473</v>
      </c>
      <c r="N886" s="351"/>
    </row>
    <row r="887" spans="1:14">
      <c r="A887" s="113" t="s">
        <v>2161</v>
      </c>
      <c r="B887" s="113" t="s">
        <v>383</v>
      </c>
      <c r="C887" s="113">
        <v>7.5</v>
      </c>
      <c r="D887" s="113">
        <v>7.5</v>
      </c>
      <c r="E887" s="113">
        <v>7.3</v>
      </c>
      <c r="F887" s="113">
        <v>7.3</v>
      </c>
      <c r="G887" s="113">
        <v>7.3</v>
      </c>
      <c r="H887" s="113">
        <v>7.25</v>
      </c>
      <c r="I887" s="113">
        <v>9212</v>
      </c>
      <c r="J887" s="113">
        <v>68558.7</v>
      </c>
      <c r="K887" s="115">
        <v>43531</v>
      </c>
      <c r="L887" s="113">
        <v>35</v>
      </c>
      <c r="M887" s="113" t="s">
        <v>2162</v>
      </c>
      <c r="N887" s="351"/>
    </row>
    <row r="888" spans="1:14">
      <c r="A888" s="113" t="s">
        <v>1959</v>
      </c>
      <c r="B888" s="113" t="s">
        <v>383</v>
      </c>
      <c r="C888" s="113">
        <v>6.1</v>
      </c>
      <c r="D888" s="113">
        <v>6.55</v>
      </c>
      <c r="E888" s="113">
        <v>6.1</v>
      </c>
      <c r="F888" s="113">
        <v>6.3</v>
      </c>
      <c r="G888" s="113">
        <v>6.3</v>
      </c>
      <c r="H888" s="113">
        <v>6.2</v>
      </c>
      <c r="I888" s="113">
        <v>5571</v>
      </c>
      <c r="J888" s="113">
        <v>34598.550000000003</v>
      </c>
      <c r="K888" s="115">
        <v>43531</v>
      </c>
      <c r="L888" s="113">
        <v>24</v>
      </c>
      <c r="M888" s="113" t="s">
        <v>1960</v>
      </c>
      <c r="N888" s="351"/>
    </row>
    <row r="889" spans="1:14">
      <c r="A889" s="113" t="s">
        <v>1125</v>
      </c>
      <c r="B889" s="113" t="s">
        <v>383</v>
      </c>
      <c r="C889" s="113">
        <v>36.950000000000003</v>
      </c>
      <c r="D889" s="113">
        <v>37.1</v>
      </c>
      <c r="E889" s="113">
        <v>36.299999999999997</v>
      </c>
      <c r="F889" s="113">
        <v>36.799999999999997</v>
      </c>
      <c r="G889" s="113">
        <v>37</v>
      </c>
      <c r="H889" s="113">
        <v>36.65</v>
      </c>
      <c r="I889" s="113">
        <v>397359</v>
      </c>
      <c r="J889" s="113">
        <v>14578801.550000001</v>
      </c>
      <c r="K889" s="115">
        <v>43531</v>
      </c>
      <c r="L889" s="113">
        <v>969</v>
      </c>
      <c r="M889" s="113" t="s">
        <v>1126</v>
      </c>
      <c r="N889" s="351"/>
    </row>
    <row r="890" spans="1:14">
      <c r="A890" s="113" t="s">
        <v>2436</v>
      </c>
      <c r="B890" s="113" t="s">
        <v>383</v>
      </c>
      <c r="C890" s="113">
        <v>19</v>
      </c>
      <c r="D890" s="113">
        <v>19.3</v>
      </c>
      <c r="E890" s="113">
        <v>18.7</v>
      </c>
      <c r="F890" s="113">
        <v>18.899999999999999</v>
      </c>
      <c r="G890" s="113">
        <v>19.05</v>
      </c>
      <c r="H890" s="113">
        <v>19.3</v>
      </c>
      <c r="I890" s="113">
        <v>4527</v>
      </c>
      <c r="J890" s="113">
        <v>85770.55</v>
      </c>
      <c r="K890" s="115">
        <v>43531</v>
      </c>
      <c r="L890" s="113">
        <v>50</v>
      </c>
      <c r="M890" s="113" t="s">
        <v>2437</v>
      </c>
      <c r="N890" s="351"/>
    </row>
    <row r="891" spans="1:14">
      <c r="A891" s="113" t="s">
        <v>1127</v>
      </c>
      <c r="B891" s="113" t="s">
        <v>383</v>
      </c>
      <c r="C891" s="113">
        <v>25.65</v>
      </c>
      <c r="D891" s="113">
        <v>26.75</v>
      </c>
      <c r="E891" s="113">
        <v>25.6</v>
      </c>
      <c r="F891" s="113">
        <v>25.85</v>
      </c>
      <c r="G891" s="113">
        <v>26.2</v>
      </c>
      <c r="H891" s="113">
        <v>25.95</v>
      </c>
      <c r="I891" s="113">
        <v>215595</v>
      </c>
      <c r="J891" s="113">
        <v>5638887.4500000002</v>
      </c>
      <c r="K891" s="115">
        <v>43531</v>
      </c>
      <c r="L891" s="113">
        <v>1220</v>
      </c>
      <c r="M891" s="113" t="s">
        <v>1128</v>
      </c>
      <c r="N891" s="351"/>
    </row>
    <row r="892" spans="1:14">
      <c r="A892" s="113" t="s">
        <v>1129</v>
      </c>
      <c r="B892" s="113" t="s">
        <v>383</v>
      </c>
      <c r="C892" s="113">
        <v>119</v>
      </c>
      <c r="D892" s="113">
        <v>120.3</v>
      </c>
      <c r="E892" s="113">
        <v>118</v>
      </c>
      <c r="F892" s="113">
        <v>118.8</v>
      </c>
      <c r="G892" s="113">
        <v>119</v>
      </c>
      <c r="H892" s="113">
        <v>119.9</v>
      </c>
      <c r="I892" s="113">
        <v>3559522</v>
      </c>
      <c r="J892" s="113">
        <v>423276216.39999998</v>
      </c>
      <c r="K892" s="115">
        <v>43531</v>
      </c>
      <c r="L892" s="113">
        <v>15870</v>
      </c>
      <c r="M892" s="113" t="s">
        <v>1130</v>
      </c>
      <c r="N892" s="351"/>
    </row>
    <row r="893" spans="1:14">
      <c r="A893" s="113" t="s">
        <v>1131</v>
      </c>
      <c r="B893" s="113" t="s">
        <v>383</v>
      </c>
      <c r="C893" s="113">
        <v>51.95</v>
      </c>
      <c r="D893" s="113">
        <v>56.45</v>
      </c>
      <c r="E893" s="113">
        <v>51.4</v>
      </c>
      <c r="F893" s="113">
        <v>56.45</v>
      </c>
      <c r="G893" s="113">
        <v>56.45</v>
      </c>
      <c r="H893" s="113">
        <v>51.35</v>
      </c>
      <c r="I893" s="113">
        <v>43046</v>
      </c>
      <c r="J893" s="113">
        <v>2375062.4500000002</v>
      </c>
      <c r="K893" s="115">
        <v>43531</v>
      </c>
      <c r="L893" s="113">
        <v>655</v>
      </c>
      <c r="M893" s="113" t="s">
        <v>1132</v>
      </c>
      <c r="N893" s="351"/>
    </row>
    <row r="894" spans="1:14">
      <c r="A894" s="113" t="s">
        <v>1133</v>
      </c>
      <c r="B894" s="113" t="s">
        <v>383</v>
      </c>
      <c r="C894" s="113">
        <v>38.049999999999997</v>
      </c>
      <c r="D894" s="113">
        <v>38.049999999999997</v>
      </c>
      <c r="E894" s="113">
        <v>36.65</v>
      </c>
      <c r="F894" s="113">
        <v>36.9</v>
      </c>
      <c r="G894" s="113">
        <v>36.700000000000003</v>
      </c>
      <c r="H894" s="113">
        <v>37.75</v>
      </c>
      <c r="I894" s="113">
        <v>20771</v>
      </c>
      <c r="J894" s="113">
        <v>772816.25</v>
      </c>
      <c r="K894" s="115">
        <v>43531</v>
      </c>
      <c r="L894" s="113">
        <v>199</v>
      </c>
      <c r="M894" s="113" t="s">
        <v>1134</v>
      </c>
      <c r="N894" s="351"/>
    </row>
    <row r="895" spans="1:14">
      <c r="A895" s="113" t="s">
        <v>1135</v>
      </c>
      <c r="B895" s="113" t="s">
        <v>383</v>
      </c>
      <c r="C895" s="113">
        <v>240.2</v>
      </c>
      <c r="D895" s="113">
        <v>254</v>
      </c>
      <c r="E895" s="113">
        <v>232</v>
      </c>
      <c r="F895" s="113">
        <v>251.7</v>
      </c>
      <c r="G895" s="113">
        <v>251.6</v>
      </c>
      <c r="H895" s="113">
        <v>241.15</v>
      </c>
      <c r="I895" s="113">
        <v>74556</v>
      </c>
      <c r="J895" s="113">
        <v>18457393.649999999</v>
      </c>
      <c r="K895" s="115">
        <v>43531</v>
      </c>
      <c r="L895" s="113">
        <v>1126</v>
      </c>
      <c r="M895" s="113" t="s">
        <v>1136</v>
      </c>
      <c r="N895" s="351"/>
    </row>
    <row r="896" spans="1:14">
      <c r="A896" s="113" t="s">
        <v>2438</v>
      </c>
      <c r="B896" s="113" t="s">
        <v>383</v>
      </c>
      <c r="C896" s="113">
        <v>18.3</v>
      </c>
      <c r="D896" s="113">
        <v>19.100000000000001</v>
      </c>
      <c r="E896" s="113">
        <v>18.3</v>
      </c>
      <c r="F896" s="113">
        <v>18.600000000000001</v>
      </c>
      <c r="G896" s="113">
        <v>18.649999999999999</v>
      </c>
      <c r="H896" s="113">
        <v>18.600000000000001</v>
      </c>
      <c r="I896" s="113">
        <v>28429</v>
      </c>
      <c r="J896" s="113">
        <v>533973.85</v>
      </c>
      <c r="K896" s="115">
        <v>43531</v>
      </c>
      <c r="L896" s="113">
        <v>106</v>
      </c>
      <c r="M896" s="113" t="s">
        <v>2439</v>
      </c>
      <c r="N896" s="351"/>
    </row>
    <row r="897" spans="1:14">
      <c r="A897" s="113" t="s">
        <v>3029</v>
      </c>
      <c r="B897" s="113" t="s">
        <v>383</v>
      </c>
      <c r="C897" s="113">
        <v>68.05</v>
      </c>
      <c r="D897" s="113">
        <v>68.599999999999994</v>
      </c>
      <c r="E897" s="113">
        <v>66.3</v>
      </c>
      <c r="F897" s="113">
        <v>67</v>
      </c>
      <c r="G897" s="113">
        <v>66.650000000000006</v>
      </c>
      <c r="H897" s="113">
        <v>68.599999999999994</v>
      </c>
      <c r="I897" s="113">
        <v>95059</v>
      </c>
      <c r="J897" s="113">
        <v>6428198</v>
      </c>
      <c r="K897" s="115">
        <v>43531</v>
      </c>
      <c r="L897" s="113">
        <v>694</v>
      </c>
      <c r="M897" s="113" t="s">
        <v>3030</v>
      </c>
      <c r="N897" s="351"/>
    </row>
    <row r="898" spans="1:14">
      <c r="A898" s="113" t="s">
        <v>1137</v>
      </c>
      <c r="B898" s="113" t="s">
        <v>383</v>
      </c>
      <c r="C898" s="113">
        <v>36.75</v>
      </c>
      <c r="D898" s="113">
        <v>37</v>
      </c>
      <c r="E898" s="113">
        <v>34.85</v>
      </c>
      <c r="F898" s="113">
        <v>35.1</v>
      </c>
      <c r="G898" s="113">
        <v>35</v>
      </c>
      <c r="H898" s="113">
        <v>36.25</v>
      </c>
      <c r="I898" s="113">
        <v>107091</v>
      </c>
      <c r="J898" s="113">
        <v>3792249.35</v>
      </c>
      <c r="K898" s="115">
        <v>43531</v>
      </c>
      <c r="L898" s="113">
        <v>516</v>
      </c>
      <c r="M898" s="113" t="s">
        <v>1138</v>
      </c>
      <c r="N898" s="351"/>
    </row>
    <row r="899" spans="1:14">
      <c r="A899" s="113" t="s">
        <v>1139</v>
      </c>
      <c r="B899" s="113" t="s">
        <v>383</v>
      </c>
      <c r="C899" s="113">
        <v>86</v>
      </c>
      <c r="D899" s="113">
        <v>101.5</v>
      </c>
      <c r="E899" s="113">
        <v>86</v>
      </c>
      <c r="F899" s="113">
        <v>98.95</v>
      </c>
      <c r="G899" s="113">
        <v>98.1</v>
      </c>
      <c r="H899" s="113">
        <v>87.35</v>
      </c>
      <c r="I899" s="113">
        <v>1732125</v>
      </c>
      <c r="J899" s="113">
        <v>167679842.84999999</v>
      </c>
      <c r="K899" s="115">
        <v>43531</v>
      </c>
      <c r="L899" s="113">
        <v>12449</v>
      </c>
      <c r="M899" s="113" t="s">
        <v>1140</v>
      </c>
      <c r="N899" s="351"/>
    </row>
    <row r="900" spans="1:14">
      <c r="A900" s="113" t="s">
        <v>1141</v>
      </c>
      <c r="B900" s="113" t="s">
        <v>383</v>
      </c>
      <c r="C900" s="113">
        <v>30.05</v>
      </c>
      <c r="D900" s="113">
        <v>30.05</v>
      </c>
      <c r="E900" s="113">
        <v>28.6</v>
      </c>
      <c r="F900" s="113">
        <v>29.4</v>
      </c>
      <c r="G900" s="113">
        <v>29.4</v>
      </c>
      <c r="H900" s="113">
        <v>28.8</v>
      </c>
      <c r="I900" s="113">
        <v>932</v>
      </c>
      <c r="J900" s="113">
        <v>27268.65</v>
      </c>
      <c r="K900" s="115">
        <v>43531</v>
      </c>
      <c r="L900" s="113">
        <v>19</v>
      </c>
      <c r="M900" s="113" t="s">
        <v>1142</v>
      </c>
      <c r="N900" s="351"/>
    </row>
    <row r="901" spans="1:14">
      <c r="A901" s="113" t="s">
        <v>1143</v>
      </c>
      <c r="B901" s="113" t="s">
        <v>383</v>
      </c>
      <c r="C901" s="113">
        <v>28</v>
      </c>
      <c r="D901" s="113">
        <v>29.45</v>
      </c>
      <c r="E901" s="113">
        <v>28</v>
      </c>
      <c r="F901" s="113">
        <v>28.25</v>
      </c>
      <c r="G901" s="113">
        <v>28</v>
      </c>
      <c r="H901" s="113">
        <v>28</v>
      </c>
      <c r="I901" s="113">
        <v>11252</v>
      </c>
      <c r="J901" s="113">
        <v>322097.45</v>
      </c>
      <c r="K901" s="115">
        <v>43531</v>
      </c>
      <c r="L901" s="113">
        <v>69</v>
      </c>
      <c r="M901" s="113" t="s">
        <v>1144</v>
      </c>
      <c r="N901" s="351"/>
    </row>
    <row r="902" spans="1:14">
      <c r="A902" s="113" t="s">
        <v>1903</v>
      </c>
      <c r="B902" s="113" t="s">
        <v>383</v>
      </c>
      <c r="C902" s="113">
        <v>111</v>
      </c>
      <c r="D902" s="113">
        <v>124.4</v>
      </c>
      <c r="E902" s="113">
        <v>110.9</v>
      </c>
      <c r="F902" s="113">
        <v>118.05</v>
      </c>
      <c r="G902" s="113">
        <v>116.55</v>
      </c>
      <c r="H902" s="113">
        <v>110.65</v>
      </c>
      <c r="I902" s="113">
        <v>27161</v>
      </c>
      <c r="J902" s="113">
        <v>3193565.55</v>
      </c>
      <c r="K902" s="115">
        <v>43531</v>
      </c>
      <c r="L902" s="113">
        <v>895</v>
      </c>
      <c r="M902" s="113" t="s">
        <v>2550</v>
      </c>
      <c r="N902" s="351"/>
    </row>
    <row r="903" spans="1:14">
      <c r="A903" s="113" t="s">
        <v>239</v>
      </c>
      <c r="B903" s="113" t="s">
        <v>383</v>
      </c>
      <c r="C903" s="113">
        <v>336.95</v>
      </c>
      <c r="D903" s="113">
        <v>339.6</v>
      </c>
      <c r="E903" s="113">
        <v>335.25</v>
      </c>
      <c r="F903" s="113">
        <v>337.8</v>
      </c>
      <c r="G903" s="113">
        <v>337.5</v>
      </c>
      <c r="H903" s="113">
        <v>336.85</v>
      </c>
      <c r="I903" s="113">
        <v>1253611</v>
      </c>
      <c r="J903" s="113">
        <v>423572032.30000001</v>
      </c>
      <c r="K903" s="115">
        <v>43531</v>
      </c>
      <c r="L903" s="113">
        <v>20619</v>
      </c>
      <c r="M903" s="113" t="s">
        <v>1145</v>
      </c>
      <c r="N903" s="351"/>
    </row>
    <row r="904" spans="1:14">
      <c r="A904" s="113" t="s">
        <v>1146</v>
      </c>
      <c r="B904" s="113" t="s">
        <v>383</v>
      </c>
      <c r="C904" s="113">
        <v>27</v>
      </c>
      <c r="D904" s="113">
        <v>27.5</v>
      </c>
      <c r="E904" s="113">
        <v>25.65</v>
      </c>
      <c r="F904" s="113">
        <v>26.2</v>
      </c>
      <c r="G904" s="113">
        <v>26.2</v>
      </c>
      <c r="H904" s="113">
        <v>26.9</v>
      </c>
      <c r="I904" s="113">
        <v>2452125</v>
      </c>
      <c r="J904" s="113">
        <v>65078500.600000001</v>
      </c>
      <c r="K904" s="115">
        <v>43531</v>
      </c>
      <c r="L904" s="113">
        <v>7783</v>
      </c>
      <c r="M904" s="113" t="s">
        <v>1147</v>
      </c>
      <c r="N904" s="351"/>
    </row>
    <row r="905" spans="1:14">
      <c r="A905" s="113" t="s">
        <v>115</v>
      </c>
      <c r="B905" s="113" t="s">
        <v>383</v>
      </c>
      <c r="C905" s="113">
        <v>7078</v>
      </c>
      <c r="D905" s="113">
        <v>7092.5</v>
      </c>
      <c r="E905" s="113">
        <v>7002</v>
      </c>
      <c r="F905" s="113">
        <v>7029.05</v>
      </c>
      <c r="G905" s="113">
        <v>7020</v>
      </c>
      <c r="H905" s="113">
        <v>7056.9</v>
      </c>
      <c r="I905" s="113">
        <v>396771</v>
      </c>
      <c r="J905" s="113">
        <v>2791820856.3499999</v>
      </c>
      <c r="K905" s="115">
        <v>43531</v>
      </c>
      <c r="L905" s="113">
        <v>48429</v>
      </c>
      <c r="M905" s="113" t="s">
        <v>1148</v>
      </c>
      <c r="N905" s="351"/>
    </row>
    <row r="906" spans="1:14">
      <c r="A906" s="113" t="s">
        <v>2236</v>
      </c>
      <c r="B906" s="113" t="s">
        <v>383</v>
      </c>
      <c r="C906" s="113">
        <v>551.9</v>
      </c>
      <c r="D906" s="113">
        <v>561</v>
      </c>
      <c r="E906" s="113">
        <v>545.1</v>
      </c>
      <c r="F906" s="113">
        <v>557.45000000000005</v>
      </c>
      <c r="G906" s="113">
        <v>555.29999999999995</v>
      </c>
      <c r="H906" s="113">
        <v>546.45000000000005</v>
      </c>
      <c r="I906" s="113">
        <v>20503</v>
      </c>
      <c r="J906" s="113">
        <v>11362694.449999999</v>
      </c>
      <c r="K906" s="115">
        <v>43531</v>
      </c>
      <c r="L906" s="113">
        <v>674</v>
      </c>
      <c r="M906" s="113" t="s">
        <v>2237</v>
      </c>
      <c r="N906" s="351"/>
    </row>
    <row r="907" spans="1:14">
      <c r="A907" s="113" t="s">
        <v>3517</v>
      </c>
      <c r="B907" s="113" t="s">
        <v>3180</v>
      </c>
      <c r="C907" s="113">
        <v>34</v>
      </c>
      <c r="D907" s="113">
        <v>34</v>
      </c>
      <c r="E907" s="113">
        <v>33.25</v>
      </c>
      <c r="F907" s="113">
        <v>33.25</v>
      </c>
      <c r="G907" s="113">
        <v>33.25</v>
      </c>
      <c r="H907" s="113">
        <v>35</v>
      </c>
      <c r="I907" s="113">
        <v>495</v>
      </c>
      <c r="J907" s="113">
        <v>16522.5</v>
      </c>
      <c r="K907" s="115">
        <v>43531</v>
      </c>
      <c r="L907" s="113">
        <v>14</v>
      </c>
      <c r="M907" s="113" t="s">
        <v>3518</v>
      </c>
      <c r="N907" s="351"/>
    </row>
    <row r="908" spans="1:14">
      <c r="A908" s="113" t="s">
        <v>1149</v>
      </c>
      <c r="B908" s="113" t="s">
        <v>383</v>
      </c>
      <c r="C908" s="113">
        <v>423</v>
      </c>
      <c r="D908" s="113">
        <v>430</v>
      </c>
      <c r="E908" s="113">
        <v>416.95</v>
      </c>
      <c r="F908" s="113">
        <v>425.2</v>
      </c>
      <c r="G908" s="113">
        <v>423.85</v>
      </c>
      <c r="H908" s="113">
        <v>425.8</v>
      </c>
      <c r="I908" s="113">
        <v>39075</v>
      </c>
      <c r="J908" s="113">
        <v>16582951.5</v>
      </c>
      <c r="K908" s="115">
        <v>43531</v>
      </c>
      <c r="L908" s="113">
        <v>2286</v>
      </c>
      <c r="M908" s="113" t="s">
        <v>1150</v>
      </c>
      <c r="N908" s="351"/>
    </row>
    <row r="909" spans="1:14">
      <c r="A909" s="113" t="s">
        <v>2192</v>
      </c>
      <c r="B909" s="113" t="s">
        <v>383</v>
      </c>
      <c r="C909" s="113">
        <v>412.4</v>
      </c>
      <c r="D909" s="113">
        <v>432</v>
      </c>
      <c r="E909" s="113">
        <v>400.3</v>
      </c>
      <c r="F909" s="113">
        <v>425.05</v>
      </c>
      <c r="G909" s="113">
        <v>425.05</v>
      </c>
      <c r="H909" s="113">
        <v>406.35</v>
      </c>
      <c r="I909" s="113">
        <v>6884</v>
      </c>
      <c r="J909" s="113">
        <v>2912491.5</v>
      </c>
      <c r="K909" s="115">
        <v>43531</v>
      </c>
      <c r="L909" s="113">
        <v>360</v>
      </c>
      <c r="M909" s="113" t="s">
        <v>2193</v>
      </c>
      <c r="N909" s="351"/>
    </row>
    <row r="910" spans="1:14">
      <c r="A910" s="113" t="s">
        <v>3245</v>
      </c>
      <c r="B910" s="113" t="s">
        <v>383</v>
      </c>
      <c r="C910" s="113">
        <v>51.75</v>
      </c>
      <c r="D910" s="113">
        <v>52.6</v>
      </c>
      <c r="E910" s="113">
        <v>48.45</v>
      </c>
      <c r="F910" s="113">
        <v>49.15</v>
      </c>
      <c r="G910" s="113">
        <v>49</v>
      </c>
      <c r="H910" s="113">
        <v>49.95</v>
      </c>
      <c r="I910" s="113">
        <v>301671</v>
      </c>
      <c r="J910" s="113">
        <v>15240701.25</v>
      </c>
      <c r="K910" s="115">
        <v>43531</v>
      </c>
      <c r="L910" s="113">
        <v>2111</v>
      </c>
      <c r="M910" s="113" t="s">
        <v>3246</v>
      </c>
      <c r="N910" s="351"/>
    </row>
    <row r="911" spans="1:14">
      <c r="A911" s="113" t="s">
        <v>1855</v>
      </c>
      <c r="B911" s="113" t="s">
        <v>383</v>
      </c>
      <c r="C911" s="113">
        <v>66.55</v>
      </c>
      <c r="D911" s="113">
        <v>66.900000000000006</v>
      </c>
      <c r="E911" s="113">
        <v>65.099999999999994</v>
      </c>
      <c r="F911" s="113">
        <v>65.55</v>
      </c>
      <c r="G911" s="113">
        <v>65.599999999999994</v>
      </c>
      <c r="H911" s="113">
        <v>66.05</v>
      </c>
      <c r="I911" s="113">
        <v>1820708</v>
      </c>
      <c r="J911" s="113">
        <v>119495230.34999999</v>
      </c>
      <c r="K911" s="115">
        <v>43531</v>
      </c>
      <c r="L911" s="113">
        <v>2461</v>
      </c>
      <c r="M911" s="113" t="s">
        <v>1856</v>
      </c>
      <c r="N911" s="351"/>
    </row>
    <row r="912" spans="1:14">
      <c r="A912" s="113" t="s">
        <v>1844</v>
      </c>
      <c r="B912" s="113" t="s">
        <v>383</v>
      </c>
      <c r="C912" s="113">
        <v>47.75</v>
      </c>
      <c r="D912" s="113">
        <v>49.2</v>
      </c>
      <c r="E912" s="113">
        <v>46.5</v>
      </c>
      <c r="F912" s="113">
        <v>47.1</v>
      </c>
      <c r="G912" s="113">
        <v>46.8</v>
      </c>
      <c r="H912" s="113">
        <v>47.65</v>
      </c>
      <c r="I912" s="113">
        <v>41674</v>
      </c>
      <c r="J912" s="113">
        <v>1983461.2</v>
      </c>
      <c r="K912" s="115">
        <v>43531</v>
      </c>
      <c r="L912" s="113">
        <v>361</v>
      </c>
      <c r="M912" s="113" t="s">
        <v>1846</v>
      </c>
      <c r="N912" s="351"/>
    </row>
    <row r="913" spans="1:14">
      <c r="A913" s="113" t="s">
        <v>1152</v>
      </c>
      <c r="B913" s="113" t="s">
        <v>383</v>
      </c>
      <c r="C913" s="113">
        <v>357.7</v>
      </c>
      <c r="D913" s="113">
        <v>360.45</v>
      </c>
      <c r="E913" s="113">
        <v>354.55</v>
      </c>
      <c r="F913" s="113">
        <v>356.95</v>
      </c>
      <c r="G913" s="113">
        <v>356</v>
      </c>
      <c r="H913" s="113">
        <v>357.7</v>
      </c>
      <c r="I913" s="113">
        <v>4954</v>
      </c>
      <c r="J913" s="113">
        <v>1768785</v>
      </c>
      <c r="K913" s="115">
        <v>43531</v>
      </c>
      <c r="L913" s="113">
        <v>402</v>
      </c>
      <c r="M913" s="113" t="s">
        <v>1153</v>
      </c>
      <c r="N913" s="351"/>
    </row>
    <row r="914" spans="1:14">
      <c r="A914" s="113" t="s">
        <v>1985</v>
      </c>
      <c r="B914" s="113" t="s">
        <v>383</v>
      </c>
      <c r="C914" s="113">
        <v>378.4</v>
      </c>
      <c r="D914" s="113">
        <v>411.75</v>
      </c>
      <c r="E914" s="113">
        <v>376</v>
      </c>
      <c r="F914" s="113">
        <v>399.4</v>
      </c>
      <c r="G914" s="113">
        <v>404</v>
      </c>
      <c r="H914" s="113">
        <v>374.05</v>
      </c>
      <c r="I914" s="113">
        <v>77113</v>
      </c>
      <c r="J914" s="113">
        <v>30587534.75</v>
      </c>
      <c r="K914" s="115">
        <v>43531</v>
      </c>
      <c r="L914" s="113">
        <v>3421</v>
      </c>
      <c r="M914" s="113" t="s">
        <v>1986</v>
      </c>
      <c r="N914" s="351"/>
    </row>
    <row r="915" spans="1:14">
      <c r="A915" s="113" t="s">
        <v>3247</v>
      </c>
      <c r="B915" s="113" t="s">
        <v>3180</v>
      </c>
      <c r="C915" s="113">
        <v>8.5</v>
      </c>
      <c r="D915" s="113">
        <v>8.5</v>
      </c>
      <c r="E915" s="113">
        <v>8.1</v>
      </c>
      <c r="F915" s="113">
        <v>8.5</v>
      </c>
      <c r="G915" s="113">
        <v>8.5</v>
      </c>
      <c r="H915" s="113">
        <v>8.4</v>
      </c>
      <c r="I915" s="113">
        <v>10382</v>
      </c>
      <c r="J915" s="113">
        <v>86138.6</v>
      </c>
      <c r="K915" s="115">
        <v>43531</v>
      </c>
      <c r="L915" s="113">
        <v>38</v>
      </c>
      <c r="M915" s="113" t="s">
        <v>3248</v>
      </c>
      <c r="N915" s="351"/>
    </row>
    <row r="916" spans="1:14">
      <c r="A916" s="113" t="s">
        <v>2440</v>
      </c>
      <c r="B916" s="113" t="s">
        <v>383</v>
      </c>
      <c r="C916" s="113">
        <v>14.45</v>
      </c>
      <c r="D916" s="113">
        <v>14.45</v>
      </c>
      <c r="E916" s="113">
        <v>13.25</v>
      </c>
      <c r="F916" s="113">
        <v>13.5</v>
      </c>
      <c r="G916" s="113">
        <v>13.5</v>
      </c>
      <c r="H916" s="113">
        <v>13.95</v>
      </c>
      <c r="I916" s="113">
        <v>73330</v>
      </c>
      <c r="J916" s="113">
        <v>1004290.5</v>
      </c>
      <c r="K916" s="115">
        <v>43531</v>
      </c>
      <c r="L916" s="113">
        <v>235</v>
      </c>
      <c r="M916" s="113" t="s">
        <v>2441</v>
      </c>
      <c r="N916" s="351"/>
    </row>
    <row r="917" spans="1:14">
      <c r="A917" s="113" t="s">
        <v>3249</v>
      </c>
      <c r="B917" s="113" t="s">
        <v>383</v>
      </c>
      <c r="C917" s="113">
        <v>24.7</v>
      </c>
      <c r="D917" s="113">
        <v>24.9</v>
      </c>
      <c r="E917" s="113">
        <v>23.8</v>
      </c>
      <c r="F917" s="113">
        <v>24.5</v>
      </c>
      <c r="G917" s="113">
        <v>24.5</v>
      </c>
      <c r="H917" s="113">
        <v>24.7</v>
      </c>
      <c r="I917" s="113">
        <v>4514</v>
      </c>
      <c r="J917" s="113">
        <v>110247.1</v>
      </c>
      <c r="K917" s="115">
        <v>43531</v>
      </c>
      <c r="L917" s="113">
        <v>63</v>
      </c>
      <c r="M917" s="113" t="s">
        <v>3250</v>
      </c>
      <c r="N917" s="351"/>
    </row>
    <row r="918" spans="1:14">
      <c r="A918" s="113" t="s">
        <v>347</v>
      </c>
      <c r="B918" s="113" t="s">
        <v>383</v>
      </c>
      <c r="C918" s="113">
        <v>563.95000000000005</v>
      </c>
      <c r="D918" s="113">
        <v>568.5</v>
      </c>
      <c r="E918" s="113">
        <v>558.1</v>
      </c>
      <c r="F918" s="113">
        <v>560.25</v>
      </c>
      <c r="G918" s="113">
        <v>559.15</v>
      </c>
      <c r="H918" s="113">
        <v>563.04999999999995</v>
      </c>
      <c r="I918" s="113">
        <v>745615</v>
      </c>
      <c r="J918" s="113">
        <v>419796056.10000002</v>
      </c>
      <c r="K918" s="115">
        <v>43531</v>
      </c>
      <c r="L918" s="113">
        <v>23360</v>
      </c>
      <c r="M918" s="113" t="s">
        <v>2720</v>
      </c>
      <c r="N918" s="351"/>
    </row>
    <row r="919" spans="1:14">
      <c r="A919" s="113" t="s">
        <v>116</v>
      </c>
      <c r="B919" s="113" t="s">
        <v>383</v>
      </c>
      <c r="C919" s="113">
        <v>92</v>
      </c>
      <c r="D919" s="113">
        <v>96.6</v>
      </c>
      <c r="E919" s="113">
        <v>91.95</v>
      </c>
      <c r="F919" s="113">
        <v>93.5</v>
      </c>
      <c r="G919" s="113">
        <v>93.65</v>
      </c>
      <c r="H919" s="113">
        <v>92.8</v>
      </c>
      <c r="I919" s="113">
        <v>215369</v>
      </c>
      <c r="J919" s="113">
        <v>20317326.050000001</v>
      </c>
      <c r="K919" s="115">
        <v>43531</v>
      </c>
      <c r="L919" s="113">
        <v>3203</v>
      </c>
      <c r="M919" s="113" t="s">
        <v>1154</v>
      </c>
      <c r="N919" s="351"/>
    </row>
    <row r="920" spans="1:14">
      <c r="A920" s="113" t="s">
        <v>1155</v>
      </c>
      <c r="B920" s="113" t="s">
        <v>383</v>
      </c>
      <c r="C920" s="113">
        <v>743.5</v>
      </c>
      <c r="D920" s="113">
        <v>746.65</v>
      </c>
      <c r="E920" s="113">
        <v>730.2</v>
      </c>
      <c r="F920" s="113">
        <v>734.7</v>
      </c>
      <c r="G920" s="113">
        <v>733</v>
      </c>
      <c r="H920" s="113">
        <v>746.4</v>
      </c>
      <c r="I920" s="113">
        <v>203780</v>
      </c>
      <c r="J920" s="113">
        <v>149940547.59999999</v>
      </c>
      <c r="K920" s="115">
        <v>43531</v>
      </c>
      <c r="L920" s="113">
        <v>6316</v>
      </c>
      <c r="M920" s="113" t="s">
        <v>3031</v>
      </c>
      <c r="N920" s="351"/>
    </row>
    <row r="921" spans="1:14">
      <c r="A921" s="113" t="s">
        <v>2442</v>
      </c>
      <c r="B921" s="113" t="s">
        <v>3180</v>
      </c>
      <c r="C921" s="113">
        <v>7.2</v>
      </c>
      <c r="D921" s="113">
        <v>7.25</v>
      </c>
      <c r="E921" s="113">
        <v>6.8</v>
      </c>
      <c r="F921" s="113">
        <v>7.25</v>
      </c>
      <c r="G921" s="113">
        <v>7.25</v>
      </c>
      <c r="H921" s="113">
        <v>6.95</v>
      </c>
      <c r="I921" s="113">
        <v>29193</v>
      </c>
      <c r="J921" s="113">
        <v>206470.35</v>
      </c>
      <c r="K921" s="115">
        <v>43531</v>
      </c>
      <c r="L921" s="113">
        <v>63</v>
      </c>
      <c r="M921" s="113" t="s">
        <v>2443</v>
      </c>
      <c r="N921" s="351"/>
    </row>
    <row r="922" spans="1:14">
      <c r="A922" s="113" t="s">
        <v>1156</v>
      </c>
      <c r="B922" s="113" t="s">
        <v>383</v>
      </c>
      <c r="C922" s="113">
        <v>63</v>
      </c>
      <c r="D922" s="113">
        <v>65</v>
      </c>
      <c r="E922" s="113">
        <v>61.8</v>
      </c>
      <c r="F922" s="113">
        <v>62.3</v>
      </c>
      <c r="G922" s="113">
        <v>62.65</v>
      </c>
      <c r="H922" s="113">
        <v>62.8</v>
      </c>
      <c r="I922" s="113">
        <v>1292163</v>
      </c>
      <c r="J922" s="113">
        <v>82188131.400000006</v>
      </c>
      <c r="K922" s="115">
        <v>43531</v>
      </c>
      <c r="L922" s="113">
        <v>7624</v>
      </c>
      <c r="M922" s="113" t="s">
        <v>1157</v>
      </c>
      <c r="N922" s="351"/>
    </row>
    <row r="923" spans="1:14">
      <c r="A923" s="113" t="s">
        <v>3560</v>
      </c>
      <c r="B923" s="113" t="s">
        <v>3180</v>
      </c>
      <c r="C923" s="113">
        <v>1</v>
      </c>
      <c r="D923" s="113">
        <v>1</v>
      </c>
      <c r="E923" s="113">
        <v>1</v>
      </c>
      <c r="F923" s="113">
        <v>1</v>
      </c>
      <c r="G923" s="113">
        <v>1</v>
      </c>
      <c r="H923" s="113">
        <v>0.95</v>
      </c>
      <c r="I923" s="113">
        <v>500</v>
      </c>
      <c r="J923" s="113">
        <v>500</v>
      </c>
      <c r="K923" s="115">
        <v>43531</v>
      </c>
      <c r="L923" s="113">
        <v>1</v>
      </c>
      <c r="M923" s="113" t="s">
        <v>3561</v>
      </c>
      <c r="N923" s="351"/>
    </row>
    <row r="924" spans="1:14">
      <c r="A924" s="113" t="s">
        <v>1158</v>
      </c>
      <c r="B924" s="113" t="s">
        <v>383</v>
      </c>
      <c r="C924" s="113">
        <v>82.8</v>
      </c>
      <c r="D924" s="113">
        <v>85.55</v>
      </c>
      <c r="E924" s="113">
        <v>82.1</v>
      </c>
      <c r="F924" s="113">
        <v>84.05</v>
      </c>
      <c r="G924" s="113">
        <v>83.6</v>
      </c>
      <c r="H924" s="113">
        <v>82.1</v>
      </c>
      <c r="I924" s="113">
        <v>87840</v>
      </c>
      <c r="J924" s="113">
        <v>7378216.0499999998</v>
      </c>
      <c r="K924" s="115">
        <v>43531</v>
      </c>
      <c r="L924" s="113">
        <v>1053</v>
      </c>
      <c r="M924" s="113" t="s">
        <v>1159</v>
      </c>
      <c r="N924" s="351"/>
    </row>
    <row r="925" spans="1:14">
      <c r="A925" s="113" t="s">
        <v>1160</v>
      </c>
      <c r="B925" s="113" t="s">
        <v>383</v>
      </c>
      <c r="C925" s="113">
        <v>44.25</v>
      </c>
      <c r="D925" s="113">
        <v>44.8</v>
      </c>
      <c r="E925" s="113">
        <v>41.4</v>
      </c>
      <c r="F925" s="113">
        <v>42.25</v>
      </c>
      <c r="G925" s="113">
        <v>42.6</v>
      </c>
      <c r="H925" s="113">
        <v>43.1</v>
      </c>
      <c r="I925" s="113">
        <v>765751</v>
      </c>
      <c r="J925" s="113">
        <v>33239658.699999999</v>
      </c>
      <c r="K925" s="115">
        <v>43531</v>
      </c>
      <c r="L925" s="113">
        <v>3374</v>
      </c>
      <c r="M925" s="113" t="s">
        <v>1161</v>
      </c>
      <c r="N925" s="351"/>
    </row>
    <row r="926" spans="1:14">
      <c r="A926" s="113" t="s">
        <v>1162</v>
      </c>
      <c r="B926" s="113" t="s">
        <v>383</v>
      </c>
      <c r="C926" s="113">
        <v>7.8</v>
      </c>
      <c r="D926" s="113">
        <v>7.9</v>
      </c>
      <c r="E926" s="113">
        <v>7.6</v>
      </c>
      <c r="F926" s="113">
        <v>7.8</v>
      </c>
      <c r="G926" s="113">
        <v>7.85</v>
      </c>
      <c r="H926" s="113">
        <v>7.65</v>
      </c>
      <c r="I926" s="113">
        <v>290472</v>
      </c>
      <c r="J926" s="113">
        <v>2267782.0499999998</v>
      </c>
      <c r="K926" s="115">
        <v>43531</v>
      </c>
      <c r="L926" s="113">
        <v>554</v>
      </c>
      <c r="M926" s="113" t="s">
        <v>1163</v>
      </c>
      <c r="N926" s="351"/>
    </row>
    <row r="927" spans="1:14">
      <c r="A927" s="113" t="s">
        <v>1164</v>
      </c>
      <c r="B927" s="113" t="s">
        <v>383</v>
      </c>
      <c r="C927" s="113">
        <v>3540</v>
      </c>
      <c r="D927" s="113">
        <v>3542</v>
      </c>
      <c r="E927" s="113">
        <v>3410.1</v>
      </c>
      <c r="F927" s="113">
        <v>3455.25</v>
      </c>
      <c r="G927" s="113">
        <v>3450</v>
      </c>
      <c r="H927" s="113">
        <v>3509.85</v>
      </c>
      <c r="I927" s="113">
        <v>23335</v>
      </c>
      <c r="J927" s="113">
        <v>81215100.150000006</v>
      </c>
      <c r="K927" s="115">
        <v>43531</v>
      </c>
      <c r="L927" s="113">
        <v>3369</v>
      </c>
      <c r="M927" s="113" t="s">
        <v>1165</v>
      </c>
      <c r="N927" s="351"/>
    </row>
    <row r="928" spans="1:14">
      <c r="A928" s="113" t="s">
        <v>2444</v>
      </c>
      <c r="B928" s="113" t="s">
        <v>3180</v>
      </c>
      <c r="C928" s="113">
        <v>10.75</v>
      </c>
      <c r="D928" s="113">
        <v>10.75</v>
      </c>
      <c r="E928" s="113">
        <v>10</v>
      </c>
      <c r="F928" s="113">
        <v>10.55</v>
      </c>
      <c r="G928" s="113">
        <v>10.6</v>
      </c>
      <c r="H928" s="113">
        <v>10.35</v>
      </c>
      <c r="I928" s="113">
        <v>18033</v>
      </c>
      <c r="J928" s="113">
        <v>187727.35</v>
      </c>
      <c r="K928" s="115">
        <v>43531</v>
      </c>
      <c r="L928" s="113">
        <v>77</v>
      </c>
      <c r="M928" s="113" t="s">
        <v>2445</v>
      </c>
      <c r="N928" s="351"/>
    </row>
    <row r="929" spans="1:14">
      <c r="A929" s="113" t="s">
        <v>3251</v>
      </c>
      <c r="B929" s="113" t="s">
        <v>3180</v>
      </c>
      <c r="C929" s="113">
        <v>1</v>
      </c>
      <c r="D929" s="113">
        <v>1.1000000000000001</v>
      </c>
      <c r="E929" s="113">
        <v>1</v>
      </c>
      <c r="F929" s="113">
        <v>1.05</v>
      </c>
      <c r="G929" s="113">
        <v>1.05</v>
      </c>
      <c r="H929" s="113">
        <v>1.05</v>
      </c>
      <c r="I929" s="113">
        <v>17279</v>
      </c>
      <c r="J929" s="113">
        <v>17372.25</v>
      </c>
      <c r="K929" s="115">
        <v>43531</v>
      </c>
      <c r="L929" s="113">
        <v>21</v>
      </c>
      <c r="M929" s="113" t="s">
        <v>3252</v>
      </c>
      <c r="N929" s="351"/>
    </row>
    <row r="930" spans="1:14">
      <c r="A930" s="113" t="s">
        <v>351</v>
      </c>
      <c r="B930" s="113" t="s">
        <v>383</v>
      </c>
      <c r="C930" s="113">
        <v>406.2</v>
      </c>
      <c r="D930" s="113">
        <v>416</v>
      </c>
      <c r="E930" s="113">
        <v>404.9</v>
      </c>
      <c r="F930" s="113">
        <v>409.7</v>
      </c>
      <c r="G930" s="113">
        <v>410.5</v>
      </c>
      <c r="H930" s="113">
        <v>408.25</v>
      </c>
      <c r="I930" s="113">
        <v>367651</v>
      </c>
      <c r="J930" s="113">
        <v>151184016.25</v>
      </c>
      <c r="K930" s="115">
        <v>43531</v>
      </c>
      <c r="L930" s="113">
        <v>9581</v>
      </c>
      <c r="M930" s="113" t="s">
        <v>1166</v>
      </c>
      <c r="N930" s="351"/>
    </row>
    <row r="931" spans="1:14">
      <c r="A931" s="113" t="s">
        <v>1835</v>
      </c>
      <c r="B931" s="113" t="s">
        <v>383</v>
      </c>
      <c r="C931" s="113">
        <v>892</v>
      </c>
      <c r="D931" s="113">
        <v>895.65</v>
      </c>
      <c r="E931" s="113">
        <v>876</v>
      </c>
      <c r="F931" s="113">
        <v>879.05</v>
      </c>
      <c r="G931" s="113">
        <v>881</v>
      </c>
      <c r="H931" s="113">
        <v>889.2</v>
      </c>
      <c r="I931" s="113">
        <v>214478</v>
      </c>
      <c r="J931" s="113">
        <v>190180621.25</v>
      </c>
      <c r="K931" s="115">
        <v>43531</v>
      </c>
      <c r="L931" s="113">
        <v>10222</v>
      </c>
      <c r="M931" s="113" t="s">
        <v>1836</v>
      </c>
      <c r="N931" s="351"/>
    </row>
    <row r="932" spans="1:14">
      <c r="A932" s="113" t="s">
        <v>1167</v>
      </c>
      <c r="B932" s="113" t="s">
        <v>383</v>
      </c>
      <c r="C932" s="113">
        <v>220.95</v>
      </c>
      <c r="D932" s="113">
        <v>222</v>
      </c>
      <c r="E932" s="113">
        <v>215.2</v>
      </c>
      <c r="F932" s="113">
        <v>220.25</v>
      </c>
      <c r="G932" s="113">
        <v>220</v>
      </c>
      <c r="H932" s="113">
        <v>218.85</v>
      </c>
      <c r="I932" s="113">
        <v>55977</v>
      </c>
      <c r="J932" s="113">
        <v>12244605.6</v>
      </c>
      <c r="K932" s="115">
        <v>43531</v>
      </c>
      <c r="L932" s="113">
        <v>1572</v>
      </c>
      <c r="M932" s="113" t="s">
        <v>1168</v>
      </c>
      <c r="N932" s="351"/>
    </row>
    <row r="933" spans="1:14">
      <c r="A933" s="113" t="s">
        <v>2673</v>
      </c>
      <c r="B933" s="113" t="s">
        <v>383</v>
      </c>
      <c r="C933" s="113">
        <v>1.3</v>
      </c>
      <c r="D933" s="113">
        <v>1.3</v>
      </c>
      <c r="E933" s="113">
        <v>1.3</v>
      </c>
      <c r="F933" s="113">
        <v>1.3</v>
      </c>
      <c r="G933" s="113">
        <v>1.3</v>
      </c>
      <c r="H933" s="113">
        <v>1.25</v>
      </c>
      <c r="I933" s="113">
        <v>471006</v>
      </c>
      <c r="J933" s="113">
        <v>612307.80000000005</v>
      </c>
      <c r="K933" s="115">
        <v>43531</v>
      </c>
      <c r="L933" s="113">
        <v>186</v>
      </c>
      <c r="M933" s="113" t="s">
        <v>2674</v>
      </c>
      <c r="N933" s="351"/>
    </row>
    <row r="934" spans="1:14">
      <c r="A934" s="113" t="s">
        <v>2542</v>
      </c>
      <c r="B934" s="113" t="s">
        <v>383</v>
      </c>
      <c r="C934" s="113">
        <v>133</v>
      </c>
      <c r="D934" s="113">
        <v>133.35</v>
      </c>
      <c r="E934" s="113">
        <v>129.25</v>
      </c>
      <c r="F934" s="113">
        <v>129.85</v>
      </c>
      <c r="G934" s="113">
        <v>130</v>
      </c>
      <c r="H934" s="113">
        <v>132.5</v>
      </c>
      <c r="I934" s="113">
        <v>134028</v>
      </c>
      <c r="J934" s="113">
        <v>17502889.199999999</v>
      </c>
      <c r="K934" s="115">
        <v>43531</v>
      </c>
      <c r="L934" s="113">
        <v>1819</v>
      </c>
      <c r="M934" s="113" t="s">
        <v>2547</v>
      </c>
      <c r="N934" s="351"/>
    </row>
    <row r="935" spans="1:14">
      <c r="A935" s="113" t="s">
        <v>1169</v>
      </c>
      <c r="B935" s="113" t="s">
        <v>383</v>
      </c>
      <c r="C935" s="113">
        <v>149.9</v>
      </c>
      <c r="D935" s="113">
        <v>150.69999999999999</v>
      </c>
      <c r="E935" s="113">
        <v>144.25</v>
      </c>
      <c r="F935" s="113">
        <v>145.4</v>
      </c>
      <c r="G935" s="113">
        <v>145</v>
      </c>
      <c r="H935" s="113">
        <v>149.44999999999999</v>
      </c>
      <c r="I935" s="113">
        <v>73941</v>
      </c>
      <c r="J935" s="113">
        <v>10801704.65</v>
      </c>
      <c r="K935" s="115">
        <v>43531</v>
      </c>
      <c r="L935" s="113">
        <v>3099</v>
      </c>
      <c r="M935" s="113" t="s">
        <v>1170</v>
      </c>
      <c r="N935" s="351"/>
    </row>
    <row r="936" spans="1:14">
      <c r="A936" s="113" t="s">
        <v>1171</v>
      </c>
      <c r="B936" s="113" t="s">
        <v>383</v>
      </c>
      <c r="C936" s="113">
        <v>334.5</v>
      </c>
      <c r="D936" s="113">
        <v>349.9</v>
      </c>
      <c r="E936" s="113">
        <v>331</v>
      </c>
      <c r="F936" s="113">
        <v>341.3</v>
      </c>
      <c r="G936" s="113">
        <v>342.75</v>
      </c>
      <c r="H936" s="113">
        <v>331.65</v>
      </c>
      <c r="I936" s="113">
        <v>353330</v>
      </c>
      <c r="J936" s="113">
        <v>121435573.90000001</v>
      </c>
      <c r="K936" s="115">
        <v>43531</v>
      </c>
      <c r="L936" s="113">
        <v>10092</v>
      </c>
      <c r="M936" s="113" t="s">
        <v>1891</v>
      </c>
      <c r="N936" s="351"/>
    </row>
    <row r="937" spans="1:14">
      <c r="A937" s="113" t="s">
        <v>3253</v>
      </c>
      <c r="B937" s="113" t="s">
        <v>383</v>
      </c>
      <c r="C937" s="113">
        <v>40.4</v>
      </c>
      <c r="D937" s="113">
        <v>41</v>
      </c>
      <c r="E937" s="113">
        <v>38.65</v>
      </c>
      <c r="F937" s="113">
        <v>40.75</v>
      </c>
      <c r="G937" s="113">
        <v>41</v>
      </c>
      <c r="H937" s="113">
        <v>40.6</v>
      </c>
      <c r="I937" s="113">
        <v>14130</v>
      </c>
      <c r="J937" s="113">
        <v>561637.44999999995</v>
      </c>
      <c r="K937" s="115">
        <v>43531</v>
      </c>
      <c r="L937" s="113">
        <v>94</v>
      </c>
      <c r="M937" s="113" t="s">
        <v>3254</v>
      </c>
      <c r="N937" s="351"/>
    </row>
    <row r="938" spans="1:14">
      <c r="A938" s="113" t="s">
        <v>117</v>
      </c>
      <c r="B938" s="113" t="s">
        <v>383</v>
      </c>
      <c r="C938" s="113">
        <v>923.25</v>
      </c>
      <c r="D938" s="113">
        <v>935.55</v>
      </c>
      <c r="E938" s="113">
        <v>915.85</v>
      </c>
      <c r="F938" s="113">
        <v>920.2</v>
      </c>
      <c r="G938" s="113">
        <v>920</v>
      </c>
      <c r="H938" s="113">
        <v>917.1</v>
      </c>
      <c r="I938" s="113">
        <v>1263678</v>
      </c>
      <c r="J938" s="113">
        <v>1170137380.9000001</v>
      </c>
      <c r="K938" s="115">
        <v>43531</v>
      </c>
      <c r="L938" s="113">
        <v>24452</v>
      </c>
      <c r="M938" s="113" t="s">
        <v>1172</v>
      </c>
      <c r="N938" s="351"/>
    </row>
    <row r="939" spans="1:14">
      <c r="A939" s="113" t="s">
        <v>1173</v>
      </c>
      <c r="B939" s="113" t="s">
        <v>383</v>
      </c>
      <c r="C939" s="113">
        <v>23.85</v>
      </c>
      <c r="D939" s="113">
        <v>23.9</v>
      </c>
      <c r="E939" s="113">
        <v>23.1</v>
      </c>
      <c r="F939" s="113">
        <v>23.25</v>
      </c>
      <c r="G939" s="113">
        <v>23.35</v>
      </c>
      <c r="H939" s="113">
        <v>23.8</v>
      </c>
      <c r="I939" s="113">
        <v>158735</v>
      </c>
      <c r="J939" s="113">
        <v>3712028.65</v>
      </c>
      <c r="K939" s="115">
        <v>43531</v>
      </c>
      <c r="L939" s="113">
        <v>523</v>
      </c>
      <c r="M939" s="113" t="s">
        <v>1174</v>
      </c>
      <c r="N939" s="351"/>
    </row>
    <row r="940" spans="1:14">
      <c r="A940" s="113" t="s">
        <v>1175</v>
      </c>
      <c r="B940" s="113" t="s">
        <v>383</v>
      </c>
      <c r="C940" s="113">
        <v>60.05</v>
      </c>
      <c r="D940" s="113">
        <v>61.4</v>
      </c>
      <c r="E940" s="113">
        <v>57.5</v>
      </c>
      <c r="F940" s="113">
        <v>57.85</v>
      </c>
      <c r="G940" s="113">
        <v>57.8</v>
      </c>
      <c r="H940" s="113">
        <v>59.75</v>
      </c>
      <c r="I940" s="113">
        <v>522133</v>
      </c>
      <c r="J940" s="113">
        <v>30961168.149999999</v>
      </c>
      <c r="K940" s="115">
        <v>43531</v>
      </c>
      <c r="L940" s="113">
        <v>6695</v>
      </c>
      <c r="M940" s="113" t="s">
        <v>1176</v>
      </c>
      <c r="N940" s="351"/>
    </row>
    <row r="941" spans="1:14">
      <c r="A941" s="113" t="s">
        <v>1177</v>
      </c>
      <c r="B941" s="113" t="s">
        <v>383</v>
      </c>
      <c r="C941" s="113">
        <v>569.70000000000005</v>
      </c>
      <c r="D941" s="113">
        <v>576.95000000000005</v>
      </c>
      <c r="E941" s="113">
        <v>561.1</v>
      </c>
      <c r="F941" s="113">
        <v>572.85</v>
      </c>
      <c r="G941" s="113">
        <v>573</v>
      </c>
      <c r="H941" s="113">
        <v>560.04999999999995</v>
      </c>
      <c r="I941" s="113">
        <v>45307</v>
      </c>
      <c r="J941" s="113">
        <v>25703908.5</v>
      </c>
      <c r="K941" s="115">
        <v>43531</v>
      </c>
      <c r="L941" s="113">
        <v>1501</v>
      </c>
      <c r="M941" s="113" t="s">
        <v>1178</v>
      </c>
      <c r="N941" s="351"/>
    </row>
    <row r="942" spans="1:14">
      <c r="A942" s="113" t="s">
        <v>1179</v>
      </c>
      <c r="B942" s="113" t="s">
        <v>383</v>
      </c>
      <c r="C942" s="113">
        <v>28.8</v>
      </c>
      <c r="D942" s="113">
        <v>29</v>
      </c>
      <c r="E942" s="113">
        <v>28</v>
      </c>
      <c r="F942" s="113">
        <v>28.15</v>
      </c>
      <c r="G942" s="113">
        <v>28.15</v>
      </c>
      <c r="H942" s="113">
        <v>28.85</v>
      </c>
      <c r="I942" s="113">
        <v>932426</v>
      </c>
      <c r="J942" s="113">
        <v>26393712.699999999</v>
      </c>
      <c r="K942" s="115">
        <v>43531</v>
      </c>
      <c r="L942" s="113">
        <v>2779</v>
      </c>
      <c r="M942" s="113" t="s">
        <v>3032</v>
      </c>
      <c r="N942" s="351"/>
    </row>
    <row r="943" spans="1:14">
      <c r="A943" s="113" t="s">
        <v>3448</v>
      </c>
      <c r="B943" s="113" t="s">
        <v>3180</v>
      </c>
      <c r="C943" s="113">
        <v>42.9</v>
      </c>
      <c r="D943" s="113">
        <v>47</v>
      </c>
      <c r="E943" s="113">
        <v>42.8</v>
      </c>
      <c r="F943" s="113">
        <v>44</v>
      </c>
      <c r="G943" s="113">
        <v>44</v>
      </c>
      <c r="H943" s="113">
        <v>45</v>
      </c>
      <c r="I943" s="113">
        <v>422</v>
      </c>
      <c r="J943" s="113">
        <v>19028.8</v>
      </c>
      <c r="K943" s="115">
        <v>43531</v>
      </c>
      <c r="L943" s="113">
        <v>7</v>
      </c>
      <c r="M943" s="113" t="s">
        <v>3449</v>
      </c>
      <c r="N943" s="351"/>
    </row>
    <row r="944" spans="1:14">
      <c r="A944" s="113" t="s">
        <v>1180</v>
      </c>
      <c r="B944" s="113" t="s">
        <v>383</v>
      </c>
      <c r="C944" s="113">
        <v>9.25</v>
      </c>
      <c r="D944" s="113">
        <v>9.8000000000000007</v>
      </c>
      <c r="E944" s="113">
        <v>8.6</v>
      </c>
      <c r="F944" s="113">
        <v>9.0500000000000007</v>
      </c>
      <c r="G944" s="113">
        <v>9.5</v>
      </c>
      <c r="H944" s="113">
        <v>9.25</v>
      </c>
      <c r="I944" s="113">
        <v>6738</v>
      </c>
      <c r="J944" s="113">
        <v>61578.3</v>
      </c>
      <c r="K944" s="115">
        <v>43531</v>
      </c>
      <c r="L944" s="113">
        <v>52</v>
      </c>
      <c r="M944" s="113" t="s">
        <v>1181</v>
      </c>
      <c r="N944" s="351"/>
    </row>
    <row r="945" spans="1:14">
      <c r="A945" s="113" t="s">
        <v>2675</v>
      </c>
      <c r="B945" s="113" t="s">
        <v>383</v>
      </c>
      <c r="C945" s="113">
        <v>43</v>
      </c>
      <c r="D945" s="113">
        <v>43.35</v>
      </c>
      <c r="E945" s="113">
        <v>40.799999999999997</v>
      </c>
      <c r="F945" s="113">
        <v>41.2</v>
      </c>
      <c r="G945" s="113">
        <v>41.25</v>
      </c>
      <c r="H945" s="113">
        <v>41.75</v>
      </c>
      <c r="I945" s="113">
        <v>16387</v>
      </c>
      <c r="J945" s="113">
        <v>690383.25</v>
      </c>
      <c r="K945" s="115">
        <v>43531</v>
      </c>
      <c r="L945" s="113">
        <v>180</v>
      </c>
      <c r="M945" s="113" t="s">
        <v>2676</v>
      </c>
      <c r="N945" s="351"/>
    </row>
    <row r="946" spans="1:14">
      <c r="A946" s="113" t="s">
        <v>1182</v>
      </c>
      <c r="B946" s="113" t="s">
        <v>383</v>
      </c>
      <c r="C946" s="113">
        <v>165.75</v>
      </c>
      <c r="D946" s="113">
        <v>165.75</v>
      </c>
      <c r="E946" s="113">
        <v>162.5</v>
      </c>
      <c r="F946" s="113">
        <v>163.6</v>
      </c>
      <c r="G946" s="113">
        <v>163.4</v>
      </c>
      <c r="H946" s="113">
        <v>165.75</v>
      </c>
      <c r="I946" s="113">
        <v>157598</v>
      </c>
      <c r="J946" s="113">
        <v>25785143.75</v>
      </c>
      <c r="K946" s="115">
        <v>43531</v>
      </c>
      <c r="L946" s="113">
        <v>3871</v>
      </c>
      <c r="M946" s="113" t="s">
        <v>1183</v>
      </c>
      <c r="N946" s="351"/>
    </row>
    <row r="947" spans="1:14">
      <c r="A947" s="113" t="s">
        <v>2446</v>
      </c>
      <c r="B947" s="113" t="s">
        <v>383</v>
      </c>
      <c r="C947" s="113">
        <v>45</v>
      </c>
      <c r="D947" s="113">
        <v>45</v>
      </c>
      <c r="E947" s="113">
        <v>43.15</v>
      </c>
      <c r="F947" s="113">
        <v>44.15</v>
      </c>
      <c r="G947" s="113">
        <v>43.55</v>
      </c>
      <c r="H947" s="113">
        <v>43.4</v>
      </c>
      <c r="I947" s="113">
        <v>12986</v>
      </c>
      <c r="J947" s="113">
        <v>570473.15</v>
      </c>
      <c r="K947" s="115">
        <v>43531</v>
      </c>
      <c r="L947" s="113">
        <v>74</v>
      </c>
      <c r="M947" s="113" t="s">
        <v>2447</v>
      </c>
      <c r="N947" s="351"/>
    </row>
    <row r="948" spans="1:14">
      <c r="A948" s="113" t="s">
        <v>1184</v>
      </c>
      <c r="B948" s="113" t="s">
        <v>383</v>
      </c>
      <c r="C948" s="113">
        <v>282.75</v>
      </c>
      <c r="D948" s="113">
        <v>283</v>
      </c>
      <c r="E948" s="113">
        <v>275.05</v>
      </c>
      <c r="F948" s="113">
        <v>277.85000000000002</v>
      </c>
      <c r="G948" s="113">
        <v>276.25</v>
      </c>
      <c r="H948" s="113">
        <v>280.45</v>
      </c>
      <c r="I948" s="113">
        <v>20011</v>
      </c>
      <c r="J948" s="113">
        <v>5571474.4500000002</v>
      </c>
      <c r="K948" s="115">
        <v>43531</v>
      </c>
      <c r="L948" s="113">
        <v>913</v>
      </c>
      <c r="M948" s="113" t="s">
        <v>1185</v>
      </c>
      <c r="N948" s="351"/>
    </row>
    <row r="949" spans="1:14">
      <c r="A949" s="113" t="s">
        <v>1186</v>
      </c>
      <c r="B949" s="113" t="s">
        <v>383</v>
      </c>
      <c r="C949" s="113">
        <v>2601.0500000000002</v>
      </c>
      <c r="D949" s="113">
        <v>2645</v>
      </c>
      <c r="E949" s="113">
        <v>2577.35</v>
      </c>
      <c r="F949" s="113">
        <v>2615.9</v>
      </c>
      <c r="G949" s="113">
        <v>2610</v>
      </c>
      <c r="H949" s="113">
        <v>2604.6999999999998</v>
      </c>
      <c r="I949" s="113">
        <v>1982</v>
      </c>
      <c r="J949" s="113">
        <v>5177073.25</v>
      </c>
      <c r="K949" s="115">
        <v>43531</v>
      </c>
      <c r="L949" s="113">
        <v>565</v>
      </c>
      <c r="M949" s="113" t="s">
        <v>1187</v>
      </c>
      <c r="N949" s="351"/>
    </row>
    <row r="950" spans="1:14">
      <c r="A950" s="113" t="s">
        <v>1188</v>
      </c>
      <c r="B950" s="113" t="s">
        <v>383</v>
      </c>
      <c r="C950" s="113">
        <v>359.3</v>
      </c>
      <c r="D950" s="113">
        <v>361.8</v>
      </c>
      <c r="E950" s="113">
        <v>356.85</v>
      </c>
      <c r="F950" s="113">
        <v>357.85</v>
      </c>
      <c r="G950" s="113">
        <v>358.95</v>
      </c>
      <c r="H950" s="113">
        <v>359.3</v>
      </c>
      <c r="I950" s="113">
        <v>14577</v>
      </c>
      <c r="J950" s="113">
        <v>5233667.1500000004</v>
      </c>
      <c r="K950" s="115">
        <v>43531</v>
      </c>
      <c r="L950" s="113">
        <v>658</v>
      </c>
      <c r="M950" s="113" t="s">
        <v>1189</v>
      </c>
      <c r="N950" s="351"/>
    </row>
    <row r="951" spans="1:14">
      <c r="A951" s="113" t="s">
        <v>1190</v>
      </c>
      <c r="B951" s="113" t="s">
        <v>383</v>
      </c>
      <c r="C951" s="113">
        <v>24.75</v>
      </c>
      <c r="D951" s="113">
        <v>25.95</v>
      </c>
      <c r="E951" s="113">
        <v>23.75</v>
      </c>
      <c r="F951" s="113">
        <v>24.75</v>
      </c>
      <c r="G951" s="113">
        <v>24.55</v>
      </c>
      <c r="H951" s="113">
        <v>23.4</v>
      </c>
      <c r="I951" s="113">
        <v>6477</v>
      </c>
      <c r="J951" s="113">
        <v>158931.75</v>
      </c>
      <c r="K951" s="115">
        <v>43531</v>
      </c>
      <c r="L951" s="113">
        <v>69</v>
      </c>
      <c r="M951" s="113" t="s">
        <v>1191</v>
      </c>
      <c r="N951" s="351"/>
    </row>
    <row r="952" spans="1:14">
      <c r="A952" s="113" t="s">
        <v>3033</v>
      </c>
      <c r="B952" s="113" t="s">
        <v>383</v>
      </c>
      <c r="C952" s="113">
        <v>18.899999999999999</v>
      </c>
      <c r="D952" s="113">
        <v>19.2</v>
      </c>
      <c r="E952" s="113">
        <v>18.600000000000001</v>
      </c>
      <c r="F952" s="113">
        <v>18.75</v>
      </c>
      <c r="G952" s="113">
        <v>18.75</v>
      </c>
      <c r="H952" s="113">
        <v>18.95</v>
      </c>
      <c r="I952" s="113">
        <v>382593</v>
      </c>
      <c r="J952" s="113">
        <v>7216561.4000000004</v>
      </c>
      <c r="K952" s="115">
        <v>43531</v>
      </c>
      <c r="L952" s="113">
        <v>1139</v>
      </c>
      <c r="M952" s="113" t="s">
        <v>3034</v>
      </c>
      <c r="N952" s="351"/>
    </row>
    <row r="953" spans="1:14">
      <c r="A953" s="113" t="s">
        <v>118</v>
      </c>
      <c r="B953" s="113" t="s">
        <v>383</v>
      </c>
      <c r="C953" s="113">
        <v>168</v>
      </c>
      <c r="D953" s="113">
        <v>168</v>
      </c>
      <c r="E953" s="113">
        <v>161.1</v>
      </c>
      <c r="F953" s="113">
        <v>165.4</v>
      </c>
      <c r="G953" s="113">
        <v>165.25</v>
      </c>
      <c r="H953" s="113">
        <v>168.3</v>
      </c>
      <c r="I953" s="113">
        <v>5561903</v>
      </c>
      <c r="J953" s="113">
        <v>914176575.14999998</v>
      </c>
      <c r="K953" s="115">
        <v>43531</v>
      </c>
      <c r="L953" s="113">
        <v>78753</v>
      </c>
      <c r="M953" s="113" t="s">
        <v>3035</v>
      </c>
      <c r="N953" s="351"/>
    </row>
    <row r="954" spans="1:14">
      <c r="A954" s="113" t="s">
        <v>1192</v>
      </c>
      <c r="B954" s="113" t="s">
        <v>383</v>
      </c>
      <c r="C954" s="113">
        <v>590</v>
      </c>
      <c r="D954" s="113">
        <v>608</v>
      </c>
      <c r="E954" s="113">
        <v>587.75</v>
      </c>
      <c r="F954" s="113">
        <v>601.70000000000005</v>
      </c>
      <c r="G954" s="113">
        <v>600.6</v>
      </c>
      <c r="H954" s="113">
        <v>585.20000000000005</v>
      </c>
      <c r="I954" s="113">
        <v>135071</v>
      </c>
      <c r="J954" s="113">
        <v>81085403.150000006</v>
      </c>
      <c r="K954" s="115">
        <v>43531</v>
      </c>
      <c r="L954" s="113">
        <v>5823</v>
      </c>
      <c r="M954" s="113" t="s">
        <v>3036</v>
      </c>
      <c r="N954" s="351"/>
    </row>
    <row r="955" spans="1:14">
      <c r="A955" s="113" t="s">
        <v>3433</v>
      </c>
      <c r="B955" s="113" t="s">
        <v>383</v>
      </c>
      <c r="C955" s="113">
        <v>53</v>
      </c>
      <c r="D955" s="113">
        <v>53.45</v>
      </c>
      <c r="E955" s="113">
        <v>48.05</v>
      </c>
      <c r="F955" s="113">
        <v>49.15</v>
      </c>
      <c r="G955" s="113">
        <v>48.9</v>
      </c>
      <c r="H955" s="113">
        <v>50.1</v>
      </c>
      <c r="I955" s="113">
        <v>2753</v>
      </c>
      <c r="J955" s="113">
        <v>139230.95000000001</v>
      </c>
      <c r="K955" s="115">
        <v>43531</v>
      </c>
      <c r="L955" s="113">
        <v>66</v>
      </c>
      <c r="M955" s="113" t="s">
        <v>3434</v>
      </c>
      <c r="N955" s="351"/>
    </row>
    <row r="956" spans="1:14">
      <c r="A956" s="113" t="s">
        <v>203</v>
      </c>
      <c r="B956" s="113" t="s">
        <v>383</v>
      </c>
      <c r="C956" s="113">
        <v>989.95</v>
      </c>
      <c r="D956" s="113">
        <v>1003.05</v>
      </c>
      <c r="E956" s="113">
        <v>972.55</v>
      </c>
      <c r="F956" s="113">
        <v>996.6</v>
      </c>
      <c r="G956" s="113">
        <v>999.15</v>
      </c>
      <c r="H956" s="113">
        <v>990.95</v>
      </c>
      <c r="I956" s="113">
        <v>186591</v>
      </c>
      <c r="J956" s="113">
        <v>184074078.30000001</v>
      </c>
      <c r="K956" s="115">
        <v>43531</v>
      </c>
      <c r="L956" s="113">
        <v>17114</v>
      </c>
      <c r="M956" s="113" t="s">
        <v>3037</v>
      </c>
      <c r="N956" s="351"/>
    </row>
    <row r="957" spans="1:14">
      <c r="A957" s="113" t="s">
        <v>3038</v>
      </c>
      <c r="B957" s="113" t="s">
        <v>383</v>
      </c>
      <c r="C957" s="113">
        <v>481.95</v>
      </c>
      <c r="D957" s="113">
        <v>496.9</v>
      </c>
      <c r="E957" s="113">
        <v>480</v>
      </c>
      <c r="F957" s="113">
        <v>494.15</v>
      </c>
      <c r="G957" s="113">
        <v>495</v>
      </c>
      <c r="H957" s="113">
        <v>488.15</v>
      </c>
      <c r="I957" s="113">
        <v>5584</v>
      </c>
      <c r="J957" s="113">
        <v>2744401.2</v>
      </c>
      <c r="K957" s="115">
        <v>43531</v>
      </c>
      <c r="L957" s="113">
        <v>299</v>
      </c>
      <c r="M957" s="113" t="s">
        <v>3039</v>
      </c>
      <c r="N957" s="351"/>
    </row>
    <row r="958" spans="1:14">
      <c r="A958" s="113" t="s">
        <v>119</v>
      </c>
      <c r="B958" s="113" t="s">
        <v>383</v>
      </c>
      <c r="C958" s="113">
        <v>58570</v>
      </c>
      <c r="D958" s="113">
        <v>58594.85</v>
      </c>
      <c r="E958" s="113">
        <v>57645.1</v>
      </c>
      <c r="F958" s="113">
        <v>57839.75</v>
      </c>
      <c r="G958" s="113">
        <v>57699</v>
      </c>
      <c r="H958" s="113">
        <v>58566.400000000001</v>
      </c>
      <c r="I958" s="113">
        <v>4062</v>
      </c>
      <c r="J958" s="113">
        <v>236021508.25</v>
      </c>
      <c r="K958" s="115">
        <v>43531</v>
      </c>
      <c r="L958" s="113">
        <v>2415</v>
      </c>
      <c r="M958" s="113" t="s">
        <v>1193</v>
      </c>
      <c r="N958" s="351"/>
    </row>
    <row r="959" spans="1:14">
      <c r="A959" s="113" t="s">
        <v>2713</v>
      </c>
      <c r="B959" s="113" t="s">
        <v>383</v>
      </c>
      <c r="C959" s="113">
        <v>40</v>
      </c>
      <c r="D959" s="113">
        <v>41.5</v>
      </c>
      <c r="E959" s="113">
        <v>39.549999999999997</v>
      </c>
      <c r="F959" s="113">
        <v>41.5</v>
      </c>
      <c r="G959" s="113">
        <v>41.5</v>
      </c>
      <c r="H959" s="113">
        <v>40.799999999999997</v>
      </c>
      <c r="I959" s="113">
        <v>261</v>
      </c>
      <c r="J959" s="113">
        <v>10464.65</v>
      </c>
      <c r="K959" s="115">
        <v>43531</v>
      </c>
      <c r="L959" s="113">
        <v>17</v>
      </c>
      <c r="M959" s="113" t="s">
        <v>2714</v>
      </c>
      <c r="N959" s="351"/>
    </row>
    <row r="960" spans="1:14">
      <c r="A960" s="113" t="s">
        <v>1194</v>
      </c>
      <c r="B960" s="113" t="s">
        <v>383</v>
      </c>
      <c r="C960" s="113">
        <v>71.5</v>
      </c>
      <c r="D960" s="113">
        <v>71.849999999999994</v>
      </c>
      <c r="E960" s="113">
        <v>70.3</v>
      </c>
      <c r="F960" s="113">
        <v>70.8</v>
      </c>
      <c r="G960" s="113">
        <v>71.099999999999994</v>
      </c>
      <c r="H960" s="113">
        <v>71.05</v>
      </c>
      <c r="I960" s="113">
        <v>606624</v>
      </c>
      <c r="J960" s="113">
        <v>43053867.700000003</v>
      </c>
      <c r="K960" s="115">
        <v>43531</v>
      </c>
      <c r="L960" s="113">
        <v>3953</v>
      </c>
      <c r="M960" s="113" t="s">
        <v>1195</v>
      </c>
      <c r="N960" s="351"/>
    </row>
    <row r="961" spans="1:14">
      <c r="A961" s="113" t="s">
        <v>2448</v>
      </c>
      <c r="B961" s="113" t="s">
        <v>383</v>
      </c>
      <c r="C961" s="113">
        <v>15</v>
      </c>
      <c r="D961" s="113">
        <v>15.25</v>
      </c>
      <c r="E961" s="113">
        <v>14.3</v>
      </c>
      <c r="F961" s="113">
        <v>14.8</v>
      </c>
      <c r="G961" s="113">
        <v>15</v>
      </c>
      <c r="H961" s="113">
        <v>15.4</v>
      </c>
      <c r="I961" s="113">
        <v>38603</v>
      </c>
      <c r="J961" s="113">
        <v>567198.1</v>
      </c>
      <c r="K961" s="115">
        <v>43531</v>
      </c>
      <c r="L961" s="113">
        <v>188</v>
      </c>
      <c r="M961" s="113" t="s">
        <v>2449</v>
      </c>
      <c r="N961" s="351"/>
    </row>
    <row r="962" spans="1:14">
      <c r="A962" s="113" t="s">
        <v>2450</v>
      </c>
      <c r="B962" s="113" t="s">
        <v>383</v>
      </c>
      <c r="C962" s="113">
        <v>64.75</v>
      </c>
      <c r="D962" s="113">
        <v>65.05</v>
      </c>
      <c r="E962" s="113">
        <v>63.5</v>
      </c>
      <c r="F962" s="113">
        <v>63.9</v>
      </c>
      <c r="G962" s="113">
        <v>64.2</v>
      </c>
      <c r="H962" s="113">
        <v>63.3</v>
      </c>
      <c r="I962" s="113">
        <v>25594</v>
      </c>
      <c r="J962" s="113">
        <v>1642362.15</v>
      </c>
      <c r="K962" s="115">
        <v>43531</v>
      </c>
      <c r="L962" s="113">
        <v>255</v>
      </c>
      <c r="M962" s="113" t="s">
        <v>2451</v>
      </c>
      <c r="N962" s="351"/>
    </row>
    <row r="963" spans="1:14">
      <c r="A963" s="113" t="s">
        <v>1196</v>
      </c>
      <c r="B963" s="113" t="s">
        <v>383</v>
      </c>
      <c r="C963" s="113">
        <v>14.25</v>
      </c>
      <c r="D963" s="113">
        <v>14.3</v>
      </c>
      <c r="E963" s="113">
        <v>13.9</v>
      </c>
      <c r="F963" s="113">
        <v>13.95</v>
      </c>
      <c r="G963" s="113">
        <v>14</v>
      </c>
      <c r="H963" s="113">
        <v>14.25</v>
      </c>
      <c r="I963" s="113">
        <v>685482</v>
      </c>
      <c r="J963" s="113">
        <v>9642095.4000000004</v>
      </c>
      <c r="K963" s="115">
        <v>43531</v>
      </c>
      <c r="L963" s="113">
        <v>1835</v>
      </c>
      <c r="M963" s="113" t="s">
        <v>1197</v>
      </c>
      <c r="N963" s="351"/>
    </row>
    <row r="964" spans="1:14">
      <c r="A964" s="113" t="s">
        <v>1198</v>
      </c>
      <c r="B964" s="113" t="s">
        <v>383</v>
      </c>
      <c r="C964" s="113">
        <v>20</v>
      </c>
      <c r="D964" s="113">
        <v>20</v>
      </c>
      <c r="E964" s="113">
        <v>19.05</v>
      </c>
      <c r="F964" s="113">
        <v>19.7</v>
      </c>
      <c r="G964" s="113">
        <v>19.8</v>
      </c>
      <c r="H964" s="113">
        <v>20</v>
      </c>
      <c r="I964" s="113">
        <v>2037</v>
      </c>
      <c r="J964" s="113">
        <v>39757.85</v>
      </c>
      <c r="K964" s="115">
        <v>43531</v>
      </c>
      <c r="L964" s="113">
        <v>47</v>
      </c>
      <c r="M964" s="113" t="s">
        <v>1199</v>
      </c>
      <c r="N964" s="351"/>
    </row>
    <row r="965" spans="1:14">
      <c r="A965" s="113" t="s">
        <v>1200</v>
      </c>
      <c r="B965" s="113" t="s">
        <v>383</v>
      </c>
      <c r="C965" s="113">
        <v>56.5</v>
      </c>
      <c r="D965" s="113">
        <v>57.4</v>
      </c>
      <c r="E965" s="113">
        <v>55</v>
      </c>
      <c r="F965" s="113">
        <v>55.1</v>
      </c>
      <c r="G965" s="113">
        <v>55.1</v>
      </c>
      <c r="H965" s="113">
        <v>56.7</v>
      </c>
      <c r="I965" s="113">
        <v>48900</v>
      </c>
      <c r="J965" s="113">
        <v>2724256.6</v>
      </c>
      <c r="K965" s="115">
        <v>43531</v>
      </c>
      <c r="L965" s="113">
        <v>780</v>
      </c>
      <c r="M965" s="113" t="s">
        <v>1201</v>
      </c>
      <c r="N965" s="351"/>
    </row>
    <row r="966" spans="1:14">
      <c r="A966" s="113" t="s">
        <v>1202</v>
      </c>
      <c r="B966" s="113" t="s">
        <v>383</v>
      </c>
      <c r="C966" s="113">
        <v>39.85</v>
      </c>
      <c r="D966" s="113">
        <v>40.5</v>
      </c>
      <c r="E966" s="113">
        <v>38.6</v>
      </c>
      <c r="F966" s="113">
        <v>39.15</v>
      </c>
      <c r="G966" s="113">
        <v>39.15</v>
      </c>
      <c r="H966" s="113">
        <v>40</v>
      </c>
      <c r="I966" s="113">
        <v>7221</v>
      </c>
      <c r="J966" s="113">
        <v>286685.3</v>
      </c>
      <c r="K966" s="115">
        <v>43531</v>
      </c>
      <c r="L966" s="113">
        <v>153</v>
      </c>
      <c r="M966" s="113" t="s">
        <v>1203</v>
      </c>
      <c r="N966" s="351"/>
    </row>
    <row r="967" spans="1:14">
      <c r="A967" s="113" t="s">
        <v>1204</v>
      </c>
      <c r="B967" s="113" t="s">
        <v>383</v>
      </c>
      <c r="C967" s="113">
        <v>56.15</v>
      </c>
      <c r="D967" s="113">
        <v>57.3</v>
      </c>
      <c r="E967" s="113">
        <v>56</v>
      </c>
      <c r="F967" s="113">
        <v>56.15</v>
      </c>
      <c r="G967" s="113">
        <v>56.25</v>
      </c>
      <c r="H967" s="113">
        <v>57.4</v>
      </c>
      <c r="I967" s="113">
        <v>59742</v>
      </c>
      <c r="J967" s="113">
        <v>3373641</v>
      </c>
      <c r="K967" s="115">
        <v>43531</v>
      </c>
      <c r="L967" s="113">
        <v>694</v>
      </c>
      <c r="M967" s="113" t="s">
        <v>1205</v>
      </c>
      <c r="N967" s="351"/>
    </row>
    <row r="968" spans="1:14">
      <c r="A968" s="113" t="s">
        <v>1206</v>
      </c>
      <c r="B968" s="113" t="s">
        <v>383</v>
      </c>
      <c r="C968" s="113">
        <v>179.65</v>
      </c>
      <c r="D968" s="113">
        <v>179.9</v>
      </c>
      <c r="E968" s="113">
        <v>176.25</v>
      </c>
      <c r="F968" s="113">
        <v>177</v>
      </c>
      <c r="G968" s="113">
        <v>176.25</v>
      </c>
      <c r="H968" s="113">
        <v>179.45</v>
      </c>
      <c r="I968" s="113">
        <v>5734</v>
      </c>
      <c r="J968" s="113">
        <v>1017148.95</v>
      </c>
      <c r="K968" s="115">
        <v>43531</v>
      </c>
      <c r="L968" s="113">
        <v>228</v>
      </c>
      <c r="M968" s="113" t="s">
        <v>1207</v>
      </c>
      <c r="N968" s="351"/>
    </row>
    <row r="969" spans="1:14">
      <c r="A969" s="113" t="s">
        <v>3040</v>
      </c>
      <c r="B969" s="113" t="s">
        <v>383</v>
      </c>
      <c r="C969" s="113">
        <v>23.4</v>
      </c>
      <c r="D969" s="113">
        <v>24.95</v>
      </c>
      <c r="E969" s="113">
        <v>22.75</v>
      </c>
      <c r="F969" s="113">
        <v>24.1</v>
      </c>
      <c r="G969" s="113">
        <v>24.2</v>
      </c>
      <c r="H969" s="113">
        <v>23</v>
      </c>
      <c r="I969" s="113">
        <v>284147</v>
      </c>
      <c r="J969" s="113">
        <v>6904093.4500000002</v>
      </c>
      <c r="K969" s="115">
        <v>43531</v>
      </c>
      <c r="L969" s="113">
        <v>1401</v>
      </c>
      <c r="M969" s="113" t="s">
        <v>3041</v>
      </c>
      <c r="N969" s="351"/>
    </row>
    <row r="970" spans="1:14">
      <c r="A970" s="113" t="s">
        <v>1208</v>
      </c>
      <c r="B970" s="113" t="s">
        <v>383</v>
      </c>
      <c r="C970" s="113">
        <v>871.95</v>
      </c>
      <c r="D970" s="113">
        <v>890</v>
      </c>
      <c r="E970" s="113">
        <v>871.95</v>
      </c>
      <c r="F970" s="113">
        <v>884.45</v>
      </c>
      <c r="G970" s="113">
        <v>880.3</v>
      </c>
      <c r="H970" s="113">
        <v>869.65</v>
      </c>
      <c r="I970" s="113">
        <v>5875</v>
      </c>
      <c r="J970" s="113">
        <v>5173831.3</v>
      </c>
      <c r="K970" s="115">
        <v>43531</v>
      </c>
      <c r="L970" s="113">
        <v>551</v>
      </c>
      <c r="M970" s="113" t="s">
        <v>1209</v>
      </c>
      <c r="N970" s="351"/>
    </row>
    <row r="971" spans="1:14">
      <c r="A971" s="113" t="s">
        <v>1210</v>
      </c>
      <c r="B971" s="113" t="s">
        <v>383</v>
      </c>
      <c r="C971" s="113">
        <v>565</v>
      </c>
      <c r="D971" s="113">
        <v>578</v>
      </c>
      <c r="E971" s="113">
        <v>560.65</v>
      </c>
      <c r="F971" s="113">
        <v>572.79999999999995</v>
      </c>
      <c r="G971" s="113">
        <v>574</v>
      </c>
      <c r="H971" s="113">
        <v>567.65</v>
      </c>
      <c r="I971" s="113">
        <v>513822</v>
      </c>
      <c r="J971" s="113">
        <v>294081931.89999998</v>
      </c>
      <c r="K971" s="115">
        <v>43531</v>
      </c>
      <c r="L971" s="113">
        <v>17129</v>
      </c>
      <c r="M971" s="113" t="s">
        <v>1211</v>
      </c>
      <c r="N971" s="351"/>
    </row>
    <row r="972" spans="1:14">
      <c r="A972" s="113" t="s">
        <v>2677</v>
      </c>
      <c r="B972" s="113" t="s">
        <v>383</v>
      </c>
      <c r="C972" s="113">
        <v>0.25</v>
      </c>
      <c r="D972" s="113">
        <v>0.25</v>
      </c>
      <c r="E972" s="113">
        <v>0.2</v>
      </c>
      <c r="F972" s="113">
        <v>0.25</v>
      </c>
      <c r="G972" s="113">
        <v>0.25</v>
      </c>
      <c r="H972" s="113">
        <v>0.2</v>
      </c>
      <c r="I972" s="113">
        <v>126734</v>
      </c>
      <c r="J972" s="113">
        <v>30545.85</v>
      </c>
      <c r="K972" s="115">
        <v>43531</v>
      </c>
      <c r="L972" s="113">
        <v>63</v>
      </c>
      <c r="M972" s="113" t="s">
        <v>2678</v>
      </c>
      <c r="N972" s="351"/>
    </row>
    <row r="973" spans="1:14">
      <c r="A973" s="113" t="s">
        <v>2761</v>
      </c>
      <c r="B973" s="113" t="s">
        <v>383</v>
      </c>
      <c r="C973" s="113">
        <v>502</v>
      </c>
      <c r="D973" s="113">
        <v>502</v>
      </c>
      <c r="E973" s="113">
        <v>489</v>
      </c>
      <c r="F973" s="113">
        <v>493.87</v>
      </c>
      <c r="G973" s="113">
        <v>490.01</v>
      </c>
      <c r="H973" s="113">
        <v>501.58</v>
      </c>
      <c r="I973" s="113">
        <v>8134</v>
      </c>
      <c r="J973" s="113">
        <v>4015413.91</v>
      </c>
      <c r="K973" s="115">
        <v>43531</v>
      </c>
      <c r="L973" s="113">
        <v>365</v>
      </c>
      <c r="M973" s="113" t="s">
        <v>2762</v>
      </c>
      <c r="N973" s="351"/>
    </row>
    <row r="974" spans="1:14">
      <c r="A974" s="113" t="s">
        <v>2200</v>
      </c>
      <c r="B974" s="113" t="s">
        <v>383</v>
      </c>
      <c r="C974" s="113">
        <v>31.6</v>
      </c>
      <c r="D974" s="113">
        <v>31.6</v>
      </c>
      <c r="E974" s="113">
        <v>30.1</v>
      </c>
      <c r="F974" s="113">
        <v>30.5</v>
      </c>
      <c r="G974" s="113">
        <v>30.55</v>
      </c>
      <c r="H974" s="113">
        <v>30.95</v>
      </c>
      <c r="I974" s="113">
        <v>82214</v>
      </c>
      <c r="J974" s="113">
        <v>2508605</v>
      </c>
      <c r="K974" s="115">
        <v>43531</v>
      </c>
      <c r="L974" s="113">
        <v>175</v>
      </c>
      <c r="M974" s="113" t="s">
        <v>2033</v>
      </c>
      <c r="N974" s="351"/>
    </row>
    <row r="975" spans="1:14">
      <c r="A975" s="113" t="s">
        <v>1997</v>
      </c>
      <c r="B975" s="113" t="s">
        <v>383</v>
      </c>
      <c r="C975" s="113">
        <v>7.1</v>
      </c>
      <c r="D975" s="113">
        <v>7.25</v>
      </c>
      <c r="E975" s="113">
        <v>6.9</v>
      </c>
      <c r="F975" s="113">
        <v>7</v>
      </c>
      <c r="G975" s="113">
        <v>7</v>
      </c>
      <c r="H975" s="113">
        <v>7.15</v>
      </c>
      <c r="I975" s="113">
        <v>396591</v>
      </c>
      <c r="J975" s="113">
        <v>2827099.2</v>
      </c>
      <c r="K975" s="115">
        <v>43531</v>
      </c>
      <c r="L975" s="113">
        <v>425</v>
      </c>
      <c r="M975" s="113" t="s">
        <v>1998</v>
      </c>
      <c r="N975" s="351"/>
    </row>
    <row r="976" spans="1:14">
      <c r="A976" s="113" t="s">
        <v>1212</v>
      </c>
      <c r="B976" s="113" t="s">
        <v>383</v>
      </c>
      <c r="C976" s="113">
        <v>0.45</v>
      </c>
      <c r="D976" s="113">
        <v>0.45</v>
      </c>
      <c r="E976" s="113">
        <v>0.4</v>
      </c>
      <c r="F976" s="113">
        <v>0.45</v>
      </c>
      <c r="G976" s="113">
        <v>0.45</v>
      </c>
      <c r="H976" s="113">
        <v>0.4</v>
      </c>
      <c r="I976" s="113">
        <v>7089989</v>
      </c>
      <c r="J976" s="113">
        <v>3177940.7</v>
      </c>
      <c r="K976" s="115">
        <v>43531</v>
      </c>
      <c r="L976" s="113">
        <v>862</v>
      </c>
      <c r="M976" s="113" t="s">
        <v>1213</v>
      </c>
      <c r="N976" s="351"/>
    </row>
    <row r="977" spans="1:14">
      <c r="A977" s="113" t="s">
        <v>1989</v>
      </c>
      <c r="B977" s="113" t="s">
        <v>383</v>
      </c>
      <c r="C977" s="113">
        <v>15.4</v>
      </c>
      <c r="D977" s="113">
        <v>15.4</v>
      </c>
      <c r="E977" s="113">
        <v>13.35</v>
      </c>
      <c r="F977" s="113">
        <v>14.05</v>
      </c>
      <c r="G977" s="113">
        <v>14.05</v>
      </c>
      <c r="H977" s="113">
        <v>14.1</v>
      </c>
      <c r="I977" s="113">
        <v>2310</v>
      </c>
      <c r="J977" s="113">
        <v>32914.6</v>
      </c>
      <c r="K977" s="115">
        <v>43531</v>
      </c>
      <c r="L977" s="113">
        <v>30</v>
      </c>
      <c r="M977" s="113" t="s">
        <v>1990</v>
      </c>
      <c r="N977" s="351"/>
    </row>
    <row r="978" spans="1:14">
      <c r="A978" s="113" t="s">
        <v>2452</v>
      </c>
      <c r="B978" s="113" t="s">
        <v>383</v>
      </c>
      <c r="C978" s="113">
        <v>23.75</v>
      </c>
      <c r="D978" s="113">
        <v>24.7</v>
      </c>
      <c r="E978" s="113">
        <v>22.9</v>
      </c>
      <c r="F978" s="113">
        <v>23</v>
      </c>
      <c r="G978" s="113">
        <v>23.6</v>
      </c>
      <c r="H978" s="113">
        <v>23.75</v>
      </c>
      <c r="I978" s="113">
        <v>6447</v>
      </c>
      <c r="J978" s="113">
        <v>149516.9</v>
      </c>
      <c r="K978" s="115">
        <v>43531</v>
      </c>
      <c r="L978" s="113">
        <v>44</v>
      </c>
      <c r="M978" s="113" t="s">
        <v>2453</v>
      </c>
      <c r="N978" s="351"/>
    </row>
    <row r="979" spans="1:14">
      <c r="A979" s="113" t="s">
        <v>1214</v>
      </c>
      <c r="B979" s="113" t="s">
        <v>383</v>
      </c>
      <c r="C979" s="113">
        <v>89.95</v>
      </c>
      <c r="D979" s="113">
        <v>89.95</v>
      </c>
      <c r="E979" s="113">
        <v>86.05</v>
      </c>
      <c r="F979" s="113">
        <v>88.05</v>
      </c>
      <c r="G979" s="113">
        <v>88</v>
      </c>
      <c r="H979" s="113">
        <v>87</v>
      </c>
      <c r="I979" s="113">
        <v>1249</v>
      </c>
      <c r="J979" s="113">
        <v>110160.7</v>
      </c>
      <c r="K979" s="115">
        <v>43531</v>
      </c>
      <c r="L979" s="113">
        <v>42</v>
      </c>
      <c r="M979" s="113" t="s">
        <v>1215</v>
      </c>
      <c r="N979" s="351"/>
    </row>
    <row r="980" spans="1:14">
      <c r="A980" s="113" t="s">
        <v>1216</v>
      </c>
      <c r="B980" s="113" t="s">
        <v>383</v>
      </c>
      <c r="C980" s="113">
        <v>44.95</v>
      </c>
      <c r="D980" s="113">
        <v>45</v>
      </c>
      <c r="E980" s="113">
        <v>42.6</v>
      </c>
      <c r="F980" s="113">
        <v>43.25</v>
      </c>
      <c r="G980" s="113">
        <v>43.65</v>
      </c>
      <c r="H980" s="113">
        <v>44.95</v>
      </c>
      <c r="I980" s="113">
        <v>9419</v>
      </c>
      <c r="J980" s="113">
        <v>411090.55</v>
      </c>
      <c r="K980" s="115">
        <v>43531</v>
      </c>
      <c r="L980" s="113">
        <v>122</v>
      </c>
      <c r="M980" s="113" t="s">
        <v>1217</v>
      </c>
      <c r="N980" s="351"/>
    </row>
    <row r="981" spans="1:14">
      <c r="A981" s="113" t="s">
        <v>1218</v>
      </c>
      <c r="B981" s="113" t="s">
        <v>383</v>
      </c>
      <c r="C981" s="113">
        <v>39.5</v>
      </c>
      <c r="D981" s="113">
        <v>39.700000000000003</v>
      </c>
      <c r="E981" s="113">
        <v>39</v>
      </c>
      <c r="F981" s="113">
        <v>39.65</v>
      </c>
      <c r="G981" s="113">
        <v>39.700000000000003</v>
      </c>
      <c r="H981" s="113">
        <v>40</v>
      </c>
      <c r="I981" s="113">
        <v>959</v>
      </c>
      <c r="J981" s="113">
        <v>37774.75</v>
      </c>
      <c r="K981" s="115">
        <v>43531</v>
      </c>
      <c r="L981" s="113">
        <v>26</v>
      </c>
      <c r="M981" s="113" t="s">
        <v>1219</v>
      </c>
      <c r="N981" s="351"/>
    </row>
    <row r="982" spans="1:14">
      <c r="A982" s="113" t="s">
        <v>1220</v>
      </c>
      <c r="B982" s="113" t="s">
        <v>383</v>
      </c>
      <c r="C982" s="113">
        <v>91.45</v>
      </c>
      <c r="D982" s="113">
        <v>92.7</v>
      </c>
      <c r="E982" s="113">
        <v>89.25</v>
      </c>
      <c r="F982" s="113">
        <v>89.65</v>
      </c>
      <c r="G982" s="113">
        <v>90</v>
      </c>
      <c r="H982" s="113">
        <v>89.75</v>
      </c>
      <c r="I982" s="113">
        <v>24235</v>
      </c>
      <c r="J982" s="113">
        <v>2204774.0499999998</v>
      </c>
      <c r="K982" s="115">
        <v>43531</v>
      </c>
      <c r="L982" s="113">
        <v>268</v>
      </c>
      <c r="M982" s="113" t="s">
        <v>1221</v>
      </c>
      <c r="N982" s="351"/>
    </row>
    <row r="983" spans="1:14">
      <c r="A983" s="113" t="s">
        <v>373</v>
      </c>
      <c r="B983" s="113" t="s">
        <v>383</v>
      </c>
      <c r="C983" s="113">
        <v>563.6</v>
      </c>
      <c r="D983" s="113">
        <v>570.25</v>
      </c>
      <c r="E983" s="113">
        <v>563.20000000000005</v>
      </c>
      <c r="F983" s="113">
        <v>569</v>
      </c>
      <c r="G983" s="113">
        <v>569.04999999999995</v>
      </c>
      <c r="H983" s="113">
        <v>561</v>
      </c>
      <c r="I983" s="113">
        <v>327036</v>
      </c>
      <c r="J983" s="113">
        <v>185963068</v>
      </c>
      <c r="K983" s="115">
        <v>43531</v>
      </c>
      <c r="L983" s="113">
        <v>12792</v>
      </c>
      <c r="M983" s="113" t="s">
        <v>1222</v>
      </c>
      <c r="N983" s="351"/>
    </row>
    <row r="984" spans="1:14">
      <c r="A984" s="113" t="s">
        <v>1223</v>
      </c>
      <c r="B984" s="113" t="s">
        <v>383</v>
      </c>
      <c r="C984" s="113">
        <v>405.05</v>
      </c>
      <c r="D984" s="113">
        <v>407.9</v>
      </c>
      <c r="E984" s="113">
        <v>397.1</v>
      </c>
      <c r="F984" s="113">
        <v>399.7</v>
      </c>
      <c r="G984" s="113">
        <v>401.5</v>
      </c>
      <c r="H984" s="113">
        <v>401.25</v>
      </c>
      <c r="I984" s="113">
        <v>12157</v>
      </c>
      <c r="J984" s="113">
        <v>4900778.55</v>
      </c>
      <c r="K984" s="115">
        <v>43531</v>
      </c>
      <c r="L984" s="113">
        <v>846</v>
      </c>
      <c r="M984" s="113" t="s">
        <v>1224</v>
      </c>
      <c r="N984" s="351"/>
    </row>
    <row r="985" spans="1:14">
      <c r="A985" s="113" t="s">
        <v>1225</v>
      </c>
      <c r="B985" s="113" t="s">
        <v>383</v>
      </c>
      <c r="C985" s="113">
        <v>58.05</v>
      </c>
      <c r="D985" s="113">
        <v>58.3</v>
      </c>
      <c r="E985" s="113">
        <v>56.3</v>
      </c>
      <c r="F985" s="113">
        <v>57.1</v>
      </c>
      <c r="G985" s="113">
        <v>57.25</v>
      </c>
      <c r="H985" s="113">
        <v>57.7</v>
      </c>
      <c r="I985" s="113">
        <v>17212769</v>
      </c>
      <c r="J985" s="113">
        <v>982383105.45000005</v>
      </c>
      <c r="K985" s="115">
        <v>43531</v>
      </c>
      <c r="L985" s="113">
        <v>40790</v>
      </c>
      <c r="M985" s="113" t="s">
        <v>1226</v>
      </c>
      <c r="N985" s="351"/>
    </row>
    <row r="986" spans="1:14">
      <c r="A986" s="113" t="s">
        <v>3141</v>
      </c>
      <c r="B986" s="113" t="s">
        <v>3180</v>
      </c>
      <c r="C986" s="113">
        <v>5.75</v>
      </c>
      <c r="D986" s="113">
        <v>5.95</v>
      </c>
      <c r="E986" s="113">
        <v>5.7</v>
      </c>
      <c r="F986" s="113">
        <v>5.75</v>
      </c>
      <c r="G986" s="113">
        <v>5.8</v>
      </c>
      <c r="H986" s="113">
        <v>5.95</v>
      </c>
      <c r="I986" s="113">
        <v>30658</v>
      </c>
      <c r="J986" s="113">
        <v>177869.7</v>
      </c>
      <c r="K986" s="115">
        <v>43531</v>
      </c>
      <c r="L986" s="113">
        <v>59</v>
      </c>
      <c r="M986" s="113" t="s">
        <v>3142</v>
      </c>
      <c r="N986" s="351"/>
    </row>
    <row r="987" spans="1:14">
      <c r="A987" s="113" t="s">
        <v>1227</v>
      </c>
      <c r="B987" s="113" t="s">
        <v>383</v>
      </c>
      <c r="C987" s="113">
        <v>1748</v>
      </c>
      <c r="D987" s="113">
        <v>1748</v>
      </c>
      <c r="E987" s="113">
        <v>1689.6</v>
      </c>
      <c r="F987" s="113">
        <v>1706.8</v>
      </c>
      <c r="G987" s="113">
        <v>1719.8</v>
      </c>
      <c r="H987" s="113">
        <v>1733.5</v>
      </c>
      <c r="I987" s="113">
        <v>131094</v>
      </c>
      <c r="J987" s="113">
        <v>223834575.80000001</v>
      </c>
      <c r="K987" s="115">
        <v>43531</v>
      </c>
      <c r="L987" s="113">
        <v>12340</v>
      </c>
      <c r="M987" s="113" t="s">
        <v>1228</v>
      </c>
      <c r="N987" s="351"/>
    </row>
    <row r="988" spans="1:14">
      <c r="A988" s="113" t="s">
        <v>1229</v>
      </c>
      <c r="B988" s="113" t="s">
        <v>383</v>
      </c>
      <c r="C988" s="113">
        <v>641.70000000000005</v>
      </c>
      <c r="D988" s="113">
        <v>659</v>
      </c>
      <c r="E988" s="113">
        <v>632</v>
      </c>
      <c r="F988" s="113">
        <v>637.5</v>
      </c>
      <c r="G988" s="113">
        <v>634</v>
      </c>
      <c r="H988" s="113">
        <v>641.70000000000005</v>
      </c>
      <c r="I988" s="113">
        <v>31711</v>
      </c>
      <c r="J988" s="113">
        <v>20514485.5</v>
      </c>
      <c r="K988" s="115">
        <v>43531</v>
      </c>
      <c r="L988" s="113">
        <v>2264</v>
      </c>
      <c r="M988" s="113" t="s">
        <v>2112</v>
      </c>
      <c r="N988" s="351"/>
    </row>
    <row r="989" spans="1:14">
      <c r="A989" s="113" t="s">
        <v>1230</v>
      </c>
      <c r="B989" s="113" t="s">
        <v>383</v>
      </c>
      <c r="C989" s="113">
        <v>42.05</v>
      </c>
      <c r="D989" s="113">
        <v>46.5</v>
      </c>
      <c r="E989" s="113">
        <v>41.75</v>
      </c>
      <c r="F989" s="113">
        <v>44.95</v>
      </c>
      <c r="G989" s="113">
        <v>45</v>
      </c>
      <c r="H989" s="113">
        <v>41.9</v>
      </c>
      <c r="I989" s="113">
        <v>8361241</v>
      </c>
      <c r="J989" s="113">
        <v>370473939.94999999</v>
      </c>
      <c r="K989" s="115">
        <v>43531</v>
      </c>
      <c r="L989" s="113">
        <v>19697</v>
      </c>
      <c r="M989" s="113" t="s">
        <v>1231</v>
      </c>
      <c r="N989" s="351"/>
    </row>
    <row r="990" spans="1:14">
      <c r="A990" s="113" t="s">
        <v>1232</v>
      </c>
      <c r="B990" s="113" t="s">
        <v>383</v>
      </c>
      <c r="C990" s="113">
        <v>107</v>
      </c>
      <c r="D990" s="113">
        <v>110.45</v>
      </c>
      <c r="E990" s="113">
        <v>106.05</v>
      </c>
      <c r="F990" s="113">
        <v>108.2</v>
      </c>
      <c r="G990" s="113">
        <v>108.3</v>
      </c>
      <c r="H990" s="113">
        <v>106.85</v>
      </c>
      <c r="I990" s="113">
        <v>60814</v>
      </c>
      <c r="J990" s="113">
        <v>6600836.4000000004</v>
      </c>
      <c r="K990" s="115">
        <v>43531</v>
      </c>
      <c r="L990" s="113">
        <v>1342</v>
      </c>
      <c r="M990" s="113" t="s">
        <v>1233</v>
      </c>
      <c r="N990" s="351"/>
    </row>
    <row r="991" spans="1:14">
      <c r="A991" s="113" t="s">
        <v>366</v>
      </c>
      <c r="B991" s="113" t="s">
        <v>383</v>
      </c>
      <c r="C991" s="113">
        <v>59.8</v>
      </c>
      <c r="D991" s="113">
        <v>60</v>
      </c>
      <c r="E991" s="113">
        <v>57.9</v>
      </c>
      <c r="F991" s="113">
        <v>58.95</v>
      </c>
      <c r="G991" s="113">
        <v>59</v>
      </c>
      <c r="H991" s="113">
        <v>59.7</v>
      </c>
      <c r="I991" s="113">
        <v>7068460</v>
      </c>
      <c r="J991" s="113">
        <v>415982138</v>
      </c>
      <c r="K991" s="115">
        <v>43531</v>
      </c>
      <c r="L991" s="113">
        <v>17961</v>
      </c>
      <c r="M991" s="113" t="s">
        <v>2566</v>
      </c>
      <c r="N991" s="351"/>
    </row>
    <row r="992" spans="1:14">
      <c r="A992" s="113" t="s">
        <v>2735</v>
      </c>
      <c r="B992" s="113" t="s">
        <v>383</v>
      </c>
      <c r="C992" s="113">
        <v>1161.0999999999999</v>
      </c>
      <c r="D992" s="113">
        <v>1179.9000000000001</v>
      </c>
      <c r="E992" s="113">
        <v>1161</v>
      </c>
      <c r="F992" s="113">
        <v>1168</v>
      </c>
      <c r="G992" s="113">
        <v>1168</v>
      </c>
      <c r="H992" s="113">
        <v>1181</v>
      </c>
      <c r="I992" s="113">
        <v>54</v>
      </c>
      <c r="J992" s="113">
        <v>62824.5</v>
      </c>
      <c r="K992" s="115">
        <v>43531</v>
      </c>
      <c r="L992" s="113">
        <v>6</v>
      </c>
      <c r="M992" s="113" t="s">
        <v>2736</v>
      </c>
      <c r="N992" s="351"/>
    </row>
    <row r="993" spans="1:14">
      <c r="A993" s="113" t="s">
        <v>1234</v>
      </c>
      <c r="B993" s="113" t="s">
        <v>383</v>
      </c>
      <c r="C993" s="113">
        <v>110.85</v>
      </c>
      <c r="D993" s="113">
        <v>111.85</v>
      </c>
      <c r="E993" s="113">
        <v>108.9</v>
      </c>
      <c r="F993" s="113">
        <v>109.25</v>
      </c>
      <c r="G993" s="113">
        <v>108.9</v>
      </c>
      <c r="H993" s="113">
        <v>110.4</v>
      </c>
      <c r="I993" s="113">
        <v>98144</v>
      </c>
      <c r="J993" s="113">
        <v>10819250.75</v>
      </c>
      <c r="K993" s="115">
        <v>43531</v>
      </c>
      <c r="L993" s="113">
        <v>1731</v>
      </c>
      <c r="M993" s="113" t="s">
        <v>1235</v>
      </c>
      <c r="N993" s="351"/>
    </row>
    <row r="994" spans="1:14">
      <c r="A994" s="113" t="s">
        <v>240</v>
      </c>
      <c r="B994" s="113" t="s">
        <v>383</v>
      </c>
      <c r="C994" s="113">
        <v>98.5</v>
      </c>
      <c r="D994" s="113">
        <v>98.8</v>
      </c>
      <c r="E994" s="113">
        <v>96.45</v>
      </c>
      <c r="F994" s="113">
        <v>96.75</v>
      </c>
      <c r="G994" s="113">
        <v>96.55</v>
      </c>
      <c r="H994" s="113">
        <v>98.85</v>
      </c>
      <c r="I994" s="113">
        <v>7157962</v>
      </c>
      <c r="J994" s="113">
        <v>697132911.70000005</v>
      </c>
      <c r="K994" s="115">
        <v>43531</v>
      </c>
      <c r="L994" s="113">
        <v>22665</v>
      </c>
      <c r="M994" s="113" t="s">
        <v>1236</v>
      </c>
      <c r="N994" s="351"/>
    </row>
    <row r="995" spans="1:14">
      <c r="A995" s="113" t="s">
        <v>1237</v>
      </c>
      <c r="B995" s="113" t="s">
        <v>383</v>
      </c>
      <c r="C995" s="113">
        <v>137.15</v>
      </c>
      <c r="D995" s="113">
        <v>159.4</v>
      </c>
      <c r="E995" s="113">
        <v>137.15</v>
      </c>
      <c r="F995" s="113">
        <v>152.15</v>
      </c>
      <c r="G995" s="113">
        <v>152.5</v>
      </c>
      <c r="H995" s="113">
        <v>138.15</v>
      </c>
      <c r="I995" s="113">
        <v>196366</v>
      </c>
      <c r="J995" s="113">
        <v>29693669.100000001</v>
      </c>
      <c r="K995" s="115">
        <v>43531</v>
      </c>
      <c r="L995" s="113">
        <v>3436</v>
      </c>
      <c r="M995" s="113" t="s">
        <v>1238</v>
      </c>
      <c r="N995" s="351"/>
    </row>
    <row r="996" spans="1:14">
      <c r="A996" s="113" t="s">
        <v>3156</v>
      </c>
      <c r="B996" s="113" t="s">
        <v>383</v>
      </c>
      <c r="C996" s="113">
        <v>849</v>
      </c>
      <c r="D996" s="113">
        <v>849</v>
      </c>
      <c r="E996" s="113">
        <v>775</v>
      </c>
      <c r="F996" s="113">
        <v>822.7</v>
      </c>
      <c r="G996" s="113">
        <v>827</v>
      </c>
      <c r="H996" s="113">
        <v>825.95</v>
      </c>
      <c r="I996" s="113">
        <v>163</v>
      </c>
      <c r="J996" s="113">
        <v>134077.4</v>
      </c>
      <c r="K996" s="115">
        <v>43531</v>
      </c>
      <c r="L996" s="113">
        <v>52</v>
      </c>
      <c r="M996" s="113" t="s">
        <v>3157</v>
      </c>
      <c r="N996" s="351"/>
    </row>
    <row r="997" spans="1:14">
      <c r="A997" s="113" t="s">
        <v>375</v>
      </c>
      <c r="B997" s="113" t="s">
        <v>383</v>
      </c>
      <c r="C997" s="113">
        <v>53.7</v>
      </c>
      <c r="D997" s="113">
        <v>53.7</v>
      </c>
      <c r="E997" s="113">
        <v>50.5</v>
      </c>
      <c r="F997" s="113">
        <v>52.2</v>
      </c>
      <c r="G997" s="113">
        <v>52.7</v>
      </c>
      <c r="H997" s="113">
        <v>52.95</v>
      </c>
      <c r="I997" s="113">
        <v>37661</v>
      </c>
      <c r="J997" s="113">
        <v>1954593.3</v>
      </c>
      <c r="K997" s="115">
        <v>43531</v>
      </c>
      <c r="L997" s="113">
        <v>419</v>
      </c>
      <c r="M997" s="113" t="s">
        <v>1239</v>
      </c>
      <c r="N997" s="351"/>
    </row>
    <row r="998" spans="1:14">
      <c r="A998" s="113" t="s">
        <v>2298</v>
      </c>
      <c r="B998" s="113" t="s">
        <v>383</v>
      </c>
      <c r="C998" s="113">
        <v>35.700000000000003</v>
      </c>
      <c r="D998" s="113">
        <v>38.25</v>
      </c>
      <c r="E998" s="113">
        <v>35.25</v>
      </c>
      <c r="F998" s="113">
        <v>36.450000000000003</v>
      </c>
      <c r="G998" s="113">
        <v>36.25</v>
      </c>
      <c r="H998" s="113">
        <v>35.450000000000003</v>
      </c>
      <c r="I998" s="113">
        <v>46753</v>
      </c>
      <c r="J998" s="113">
        <v>1728523.95</v>
      </c>
      <c r="K998" s="115">
        <v>43531</v>
      </c>
      <c r="L998" s="113">
        <v>482</v>
      </c>
      <c r="M998" s="113" t="s">
        <v>2299</v>
      </c>
      <c r="N998" s="351"/>
    </row>
    <row r="999" spans="1:14">
      <c r="A999" s="113" t="s">
        <v>2009</v>
      </c>
      <c r="B999" s="113" t="s">
        <v>383</v>
      </c>
      <c r="C999" s="113">
        <v>9.1999999999999993</v>
      </c>
      <c r="D999" s="113">
        <v>10.199999999999999</v>
      </c>
      <c r="E999" s="113">
        <v>8.6999999999999993</v>
      </c>
      <c r="F999" s="113">
        <v>9.75</v>
      </c>
      <c r="G999" s="113">
        <v>9.85</v>
      </c>
      <c r="H999" s="113">
        <v>8.9499999999999993</v>
      </c>
      <c r="I999" s="113">
        <v>236507</v>
      </c>
      <c r="J999" s="113">
        <v>2323910.35</v>
      </c>
      <c r="K999" s="115">
        <v>43531</v>
      </c>
      <c r="L999" s="113">
        <v>648</v>
      </c>
      <c r="M999" s="113" t="s">
        <v>2010</v>
      </c>
      <c r="N999" s="351"/>
    </row>
    <row r="1000" spans="1:14">
      <c r="A1000" s="113" t="s">
        <v>1240</v>
      </c>
      <c r="B1000" s="113" t="s">
        <v>383</v>
      </c>
      <c r="C1000" s="113">
        <v>18.899999999999999</v>
      </c>
      <c r="D1000" s="113">
        <v>20</v>
      </c>
      <c r="E1000" s="113">
        <v>18.649999999999999</v>
      </c>
      <c r="F1000" s="113">
        <v>19.350000000000001</v>
      </c>
      <c r="G1000" s="113">
        <v>19.600000000000001</v>
      </c>
      <c r="H1000" s="113">
        <v>18.8</v>
      </c>
      <c r="I1000" s="113">
        <v>222148</v>
      </c>
      <c r="J1000" s="113">
        <v>4307769.9000000004</v>
      </c>
      <c r="K1000" s="115">
        <v>43531</v>
      </c>
      <c r="L1000" s="113">
        <v>1792</v>
      </c>
      <c r="M1000" s="113" t="s">
        <v>1241</v>
      </c>
      <c r="N1000" s="351"/>
    </row>
    <row r="1001" spans="1:14">
      <c r="A1001" s="113" t="s">
        <v>3042</v>
      </c>
      <c r="B1001" s="113" t="s">
        <v>383</v>
      </c>
      <c r="C1001" s="113">
        <v>72</v>
      </c>
      <c r="D1001" s="113">
        <v>73</v>
      </c>
      <c r="E1001" s="113">
        <v>71.25</v>
      </c>
      <c r="F1001" s="113">
        <v>71.849999999999994</v>
      </c>
      <c r="G1001" s="113">
        <v>72</v>
      </c>
      <c r="H1001" s="113">
        <v>71.55</v>
      </c>
      <c r="I1001" s="113">
        <v>56092</v>
      </c>
      <c r="J1001" s="113">
        <v>4052485.35</v>
      </c>
      <c r="K1001" s="115">
        <v>43531</v>
      </c>
      <c r="L1001" s="113">
        <v>791</v>
      </c>
      <c r="M1001" s="113" t="s">
        <v>3043</v>
      </c>
      <c r="N1001" s="351"/>
    </row>
    <row r="1002" spans="1:14">
      <c r="A1002" s="113" t="s">
        <v>2679</v>
      </c>
      <c r="B1002" s="113" t="s">
        <v>383</v>
      </c>
      <c r="C1002" s="113">
        <v>273</v>
      </c>
      <c r="D1002" s="113">
        <v>274.35000000000002</v>
      </c>
      <c r="E1002" s="113">
        <v>265.55</v>
      </c>
      <c r="F1002" s="113">
        <v>267.35000000000002</v>
      </c>
      <c r="G1002" s="113">
        <v>267.64999999999998</v>
      </c>
      <c r="H1002" s="113">
        <v>264.05</v>
      </c>
      <c r="I1002" s="113">
        <v>97981</v>
      </c>
      <c r="J1002" s="113">
        <v>26470547.5</v>
      </c>
      <c r="K1002" s="115">
        <v>43531</v>
      </c>
      <c r="L1002" s="113">
        <v>2463</v>
      </c>
      <c r="M1002" s="113" t="s">
        <v>2680</v>
      </c>
      <c r="N1002" s="351"/>
    </row>
    <row r="1003" spans="1:14">
      <c r="A1003" s="113" t="s">
        <v>1242</v>
      </c>
      <c r="B1003" s="113" t="s">
        <v>383</v>
      </c>
      <c r="C1003" s="113">
        <v>460.1</v>
      </c>
      <c r="D1003" s="113">
        <v>470</v>
      </c>
      <c r="E1003" s="113">
        <v>444</v>
      </c>
      <c r="F1003" s="113">
        <v>446.85</v>
      </c>
      <c r="G1003" s="113">
        <v>446</v>
      </c>
      <c r="H1003" s="113">
        <v>466.4</v>
      </c>
      <c r="I1003" s="113">
        <v>34817</v>
      </c>
      <c r="J1003" s="113">
        <v>15799502.15</v>
      </c>
      <c r="K1003" s="115">
        <v>43531</v>
      </c>
      <c r="L1003" s="113">
        <v>2234</v>
      </c>
      <c r="M1003" s="113" t="s">
        <v>2191</v>
      </c>
      <c r="N1003" s="351"/>
    </row>
    <row r="1004" spans="1:14">
      <c r="A1004" s="113" t="s">
        <v>1243</v>
      </c>
      <c r="B1004" s="113" t="s">
        <v>383</v>
      </c>
      <c r="C1004" s="113">
        <v>10340</v>
      </c>
      <c r="D1004" s="113">
        <v>10352.6</v>
      </c>
      <c r="E1004" s="113">
        <v>10165.1</v>
      </c>
      <c r="F1004" s="113">
        <v>10203.35</v>
      </c>
      <c r="G1004" s="113">
        <v>10166.15</v>
      </c>
      <c r="H1004" s="113">
        <v>10320.75</v>
      </c>
      <c r="I1004" s="113">
        <v>78052</v>
      </c>
      <c r="J1004" s="113">
        <v>800120339.89999998</v>
      </c>
      <c r="K1004" s="115">
        <v>43531</v>
      </c>
      <c r="L1004" s="113">
        <v>21169</v>
      </c>
      <c r="M1004" s="113" t="s">
        <v>3044</v>
      </c>
      <c r="N1004" s="351"/>
    </row>
    <row r="1005" spans="1:14">
      <c r="A1005" s="113" t="s">
        <v>1244</v>
      </c>
      <c r="B1005" s="113" t="s">
        <v>383</v>
      </c>
      <c r="C1005" s="113">
        <v>34.549999999999997</v>
      </c>
      <c r="D1005" s="113">
        <v>34.950000000000003</v>
      </c>
      <c r="E1005" s="113">
        <v>33.799999999999997</v>
      </c>
      <c r="F1005" s="113">
        <v>34.4</v>
      </c>
      <c r="G1005" s="113">
        <v>34.1</v>
      </c>
      <c r="H1005" s="113">
        <v>34.5</v>
      </c>
      <c r="I1005" s="113">
        <v>305921</v>
      </c>
      <c r="J1005" s="113">
        <v>10537611.800000001</v>
      </c>
      <c r="K1005" s="115">
        <v>43531</v>
      </c>
      <c r="L1005" s="113">
        <v>1338</v>
      </c>
      <c r="M1005" s="113" t="s">
        <v>1245</v>
      </c>
      <c r="N1005" s="351"/>
    </row>
    <row r="1006" spans="1:14">
      <c r="A1006" s="113" t="s">
        <v>1246</v>
      </c>
      <c r="B1006" s="113" t="s">
        <v>383</v>
      </c>
      <c r="C1006" s="113">
        <v>748</v>
      </c>
      <c r="D1006" s="113">
        <v>764</v>
      </c>
      <c r="E1006" s="113">
        <v>723.5</v>
      </c>
      <c r="F1006" s="113">
        <v>731.55</v>
      </c>
      <c r="G1006" s="113">
        <v>730</v>
      </c>
      <c r="H1006" s="113">
        <v>745</v>
      </c>
      <c r="I1006" s="113">
        <v>19390</v>
      </c>
      <c r="J1006" s="113">
        <v>14340052.9</v>
      </c>
      <c r="K1006" s="115">
        <v>43531</v>
      </c>
      <c r="L1006" s="113">
        <v>1843</v>
      </c>
      <c r="M1006" s="113" t="s">
        <v>1247</v>
      </c>
      <c r="N1006" s="351"/>
    </row>
    <row r="1007" spans="1:14">
      <c r="A1007" s="113" t="s">
        <v>2347</v>
      </c>
      <c r="B1007" s="113" t="s">
        <v>383</v>
      </c>
      <c r="C1007" s="113">
        <v>311</v>
      </c>
      <c r="D1007" s="113">
        <v>311</v>
      </c>
      <c r="E1007" s="113">
        <v>305</v>
      </c>
      <c r="F1007" s="113">
        <v>308.10000000000002</v>
      </c>
      <c r="G1007" s="113">
        <v>309</v>
      </c>
      <c r="H1007" s="113">
        <v>308.10000000000002</v>
      </c>
      <c r="I1007" s="113">
        <v>13747</v>
      </c>
      <c r="J1007" s="113">
        <v>4226639.8499999996</v>
      </c>
      <c r="K1007" s="115">
        <v>43531</v>
      </c>
      <c r="L1007" s="113">
        <v>544</v>
      </c>
      <c r="M1007" s="113" t="s">
        <v>2350</v>
      </c>
      <c r="N1007" s="351"/>
    </row>
    <row r="1008" spans="1:14">
      <c r="A1008" s="113" t="s">
        <v>2454</v>
      </c>
      <c r="B1008" s="113" t="s">
        <v>3180</v>
      </c>
      <c r="C1008" s="113">
        <v>26.5</v>
      </c>
      <c r="D1008" s="113">
        <v>26.5</v>
      </c>
      <c r="E1008" s="113">
        <v>26.25</v>
      </c>
      <c r="F1008" s="113">
        <v>26.4</v>
      </c>
      <c r="G1008" s="113">
        <v>26.4</v>
      </c>
      <c r="H1008" s="113">
        <v>26.4</v>
      </c>
      <c r="I1008" s="113">
        <v>307965</v>
      </c>
      <c r="J1008" s="113">
        <v>8133922.7000000002</v>
      </c>
      <c r="K1008" s="115">
        <v>43531</v>
      </c>
      <c r="L1008" s="113">
        <v>56</v>
      </c>
      <c r="M1008" s="113" t="s">
        <v>2455</v>
      </c>
      <c r="N1008" s="351"/>
    </row>
    <row r="1009" spans="1:14">
      <c r="A1009" s="113" t="s">
        <v>1249</v>
      </c>
      <c r="B1009" s="113" t="s">
        <v>383</v>
      </c>
      <c r="C1009" s="113">
        <v>35.549999999999997</v>
      </c>
      <c r="D1009" s="113">
        <v>36.1</v>
      </c>
      <c r="E1009" s="113">
        <v>35.4</v>
      </c>
      <c r="F1009" s="113">
        <v>35.65</v>
      </c>
      <c r="G1009" s="113">
        <v>35.700000000000003</v>
      </c>
      <c r="H1009" s="113">
        <v>35.700000000000003</v>
      </c>
      <c r="I1009" s="113">
        <v>208652</v>
      </c>
      <c r="J1009" s="113">
        <v>7462581.25</v>
      </c>
      <c r="K1009" s="115">
        <v>43531</v>
      </c>
      <c r="L1009" s="113">
        <v>1362</v>
      </c>
      <c r="M1009" s="113" t="s">
        <v>1250</v>
      </c>
      <c r="N1009" s="351"/>
    </row>
    <row r="1010" spans="1:14">
      <c r="A1010" s="113" t="s">
        <v>1251</v>
      </c>
      <c r="B1010" s="113" t="s">
        <v>383</v>
      </c>
      <c r="C1010" s="113">
        <v>229.1</v>
      </c>
      <c r="D1010" s="113">
        <v>229.45</v>
      </c>
      <c r="E1010" s="113">
        <v>220.55</v>
      </c>
      <c r="F1010" s="113">
        <v>222.85</v>
      </c>
      <c r="G1010" s="113">
        <v>221.7</v>
      </c>
      <c r="H1010" s="113">
        <v>226.8</v>
      </c>
      <c r="I1010" s="113">
        <v>10407</v>
      </c>
      <c r="J1010" s="113">
        <v>2338538.0499999998</v>
      </c>
      <c r="K1010" s="115">
        <v>43531</v>
      </c>
      <c r="L1010" s="113">
        <v>766</v>
      </c>
      <c r="M1010" s="113" t="s">
        <v>1252</v>
      </c>
      <c r="N1010" s="351"/>
    </row>
    <row r="1011" spans="1:14">
      <c r="A1011" s="113" t="s">
        <v>120</v>
      </c>
      <c r="B1011" s="113" t="s">
        <v>383</v>
      </c>
      <c r="C1011" s="113">
        <v>24</v>
      </c>
      <c r="D1011" s="113">
        <v>25.9</v>
      </c>
      <c r="E1011" s="113">
        <v>23.9</v>
      </c>
      <c r="F1011" s="113">
        <v>24.8</v>
      </c>
      <c r="G1011" s="113">
        <v>24.85</v>
      </c>
      <c r="H1011" s="113">
        <v>23.9</v>
      </c>
      <c r="I1011" s="113">
        <v>32646071</v>
      </c>
      <c r="J1011" s="113">
        <v>823009965.20000005</v>
      </c>
      <c r="K1011" s="115">
        <v>43531</v>
      </c>
      <c r="L1011" s="113">
        <v>38533</v>
      </c>
      <c r="M1011" s="113" t="s">
        <v>1253</v>
      </c>
      <c r="N1011" s="351"/>
    </row>
    <row r="1012" spans="1:14">
      <c r="A1012" s="113" t="s">
        <v>2268</v>
      </c>
      <c r="B1012" s="113" t="s">
        <v>383</v>
      </c>
      <c r="C1012" s="113">
        <v>208.5</v>
      </c>
      <c r="D1012" s="113">
        <v>208.5</v>
      </c>
      <c r="E1012" s="113">
        <v>196.2</v>
      </c>
      <c r="F1012" s="113">
        <v>198.3</v>
      </c>
      <c r="G1012" s="113">
        <v>197.65</v>
      </c>
      <c r="H1012" s="113">
        <v>205.5</v>
      </c>
      <c r="I1012" s="113">
        <v>150733</v>
      </c>
      <c r="J1012" s="113">
        <v>30672895.449999999</v>
      </c>
      <c r="K1012" s="115">
        <v>43531</v>
      </c>
      <c r="L1012" s="113">
        <v>6143</v>
      </c>
      <c r="M1012" s="113" t="s">
        <v>2269</v>
      </c>
      <c r="N1012" s="351"/>
    </row>
    <row r="1013" spans="1:14">
      <c r="A1013" s="113" t="s">
        <v>3335</v>
      </c>
      <c r="B1013" s="113" t="s">
        <v>383</v>
      </c>
      <c r="C1013" s="113">
        <v>20.2</v>
      </c>
      <c r="D1013" s="113">
        <v>20.9</v>
      </c>
      <c r="E1013" s="113">
        <v>19.600000000000001</v>
      </c>
      <c r="F1013" s="113">
        <v>20.05</v>
      </c>
      <c r="G1013" s="113">
        <v>20.05</v>
      </c>
      <c r="H1013" s="113">
        <v>20.6</v>
      </c>
      <c r="I1013" s="113">
        <v>3755</v>
      </c>
      <c r="J1013" s="113">
        <v>77383.899999999994</v>
      </c>
      <c r="K1013" s="115">
        <v>43531</v>
      </c>
      <c r="L1013" s="113">
        <v>53</v>
      </c>
      <c r="M1013" s="113" t="s">
        <v>3336</v>
      </c>
      <c r="N1013" s="351"/>
    </row>
    <row r="1014" spans="1:14">
      <c r="A1014" s="113" t="s">
        <v>3045</v>
      </c>
      <c r="B1014" s="113" t="s">
        <v>383</v>
      </c>
      <c r="C1014" s="113">
        <v>1160</v>
      </c>
      <c r="D1014" s="113">
        <v>1161.4000000000001</v>
      </c>
      <c r="E1014" s="113">
        <v>1153.06</v>
      </c>
      <c r="F1014" s="113">
        <v>1157.51</v>
      </c>
      <c r="G1014" s="113">
        <v>1157.0999999999999</v>
      </c>
      <c r="H1014" s="113">
        <v>1155.8599999999999</v>
      </c>
      <c r="I1014" s="113">
        <v>48892</v>
      </c>
      <c r="J1014" s="113">
        <v>56615637.68</v>
      </c>
      <c r="K1014" s="115">
        <v>43531</v>
      </c>
      <c r="L1014" s="113">
        <v>900</v>
      </c>
      <c r="M1014" s="113" t="s">
        <v>3046</v>
      </c>
      <c r="N1014" s="351"/>
    </row>
    <row r="1015" spans="1:14">
      <c r="A1015" s="113" t="s">
        <v>3633</v>
      </c>
      <c r="B1015" s="113" t="s">
        <v>383</v>
      </c>
      <c r="C1015" s="113">
        <v>13899</v>
      </c>
      <c r="D1015" s="113">
        <v>13899</v>
      </c>
      <c r="E1015" s="113">
        <v>12812</v>
      </c>
      <c r="F1015" s="113">
        <v>13000</v>
      </c>
      <c r="G1015" s="113">
        <v>13000</v>
      </c>
      <c r="H1015" s="113">
        <v>12963.01</v>
      </c>
      <c r="I1015" s="113">
        <v>32</v>
      </c>
      <c r="J1015" s="113">
        <v>430056.15</v>
      </c>
      <c r="K1015" s="115">
        <v>43531</v>
      </c>
      <c r="L1015" s="113">
        <v>22</v>
      </c>
      <c r="M1015" s="113" t="s">
        <v>3634</v>
      </c>
      <c r="N1015" s="351"/>
    </row>
    <row r="1016" spans="1:14">
      <c r="A1016" s="113" t="s">
        <v>1254</v>
      </c>
      <c r="B1016" s="113" t="s">
        <v>383</v>
      </c>
      <c r="C1016" s="113">
        <v>90</v>
      </c>
      <c r="D1016" s="113">
        <v>94.25</v>
      </c>
      <c r="E1016" s="113">
        <v>89.2</v>
      </c>
      <c r="F1016" s="113">
        <v>90.9</v>
      </c>
      <c r="G1016" s="113">
        <v>90.8</v>
      </c>
      <c r="H1016" s="113">
        <v>89.3</v>
      </c>
      <c r="I1016" s="113">
        <v>4458189</v>
      </c>
      <c r="J1016" s="113">
        <v>411611866.14999998</v>
      </c>
      <c r="K1016" s="115">
        <v>43531</v>
      </c>
      <c r="L1016" s="113">
        <v>22916</v>
      </c>
      <c r="M1016" s="113" t="s">
        <v>1255</v>
      </c>
      <c r="N1016" s="351"/>
    </row>
    <row r="1017" spans="1:14">
      <c r="A1017" s="113" t="s">
        <v>1256</v>
      </c>
      <c r="B1017" s="113" t="s">
        <v>383</v>
      </c>
      <c r="C1017" s="113">
        <v>1324.4</v>
      </c>
      <c r="D1017" s="113">
        <v>1350</v>
      </c>
      <c r="E1017" s="113">
        <v>1317.1</v>
      </c>
      <c r="F1017" s="113">
        <v>1323.4</v>
      </c>
      <c r="G1017" s="113">
        <v>1329.4</v>
      </c>
      <c r="H1017" s="113">
        <v>1316.7</v>
      </c>
      <c r="I1017" s="113">
        <v>1136243</v>
      </c>
      <c r="J1017" s="113">
        <v>1518730869.75</v>
      </c>
      <c r="K1017" s="115">
        <v>43531</v>
      </c>
      <c r="L1017" s="113">
        <v>44160</v>
      </c>
      <c r="M1017" s="113" t="s">
        <v>1257</v>
      </c>
      <c r="N1017" s="351"/>
    </row>
    <row r="1018" spans="1:14">
      <c r="A1018" s="113" t="s">
        <v>1258</v>
      </c>
      <c r="B1018" s="113" t="s">
        <v>383</v>
      </c>
      <c r="C1018" s="113">
        <v>7.35</v>
      </c>
      <c r="D1018" s="113">
        <v>8.9</v>
      </c>
      <c r="E1018" s="113">
        <v>7.35</v>
      </c>
      <c r="F1018" s="113">
        <v>7.8</v>
      </c>
      <c r="G1018" s="113">
        <v>7.85</v>
      </c>
      <c r="H1018" s="113">
        <v>7.45</v>
      </c>
      <c r="I1018" s="113">
        <v>3220203</v>
      </c>
      <c r="J1018" s="113">
        <v>26530174.25</v>
      </c>
      <c r="K1018" s="115">
        <v>43531</v>
      </c>
      <c r="L1018" s="113">
        <v>2869</v>
      </c>
      <c r="M1018" s="113" t="s">
        <v>1259</v>
      </c>
      <c r="N1018" s="351"/>
    </row>
    <row r="1019" spans="1:14">
      <c r="A1019" s="113" t="s">
        <v>3337</v>
      </c>
      <c r="B1019" s="113" t="s">
        <v>383</v>
      </c>
      <c r="C1019" s="113">
        <v>2.6</v>
      </c>
      <c r="D1019" s="113">
        <v>2.65</v>
      </c>
      <c r="E1019" s="113">
        <v>2.4500000000000002</v>
      </c>
      <c r="F1019" s="113">
        <v>2.4500000000000002</v>
      </c>
      <c r="G1019" s="113">
        <v>2.4500000000000002</v>
      </c>
      <c r="H1019" s="113">
        <v>2.5499999999999998</v>
      </c>
      <c r="I1019" s="113">
        <v>928523</v>
      </c>
      <c r="J1019" s="113">
        <v>2370263.4500000002</v>
      </c>
      <c r="K1019" s="115">
        <v>43531</v>
      </c>
      <c r="L1019" s="113">
        <v>349</v>
      </c>
      <c r="M1019" s="113" t="s">
        <v>3338</v>
      </c>
      <c r="N1019" s="351"/>
    </row>
    <row r="1020" spans="1:14">
      <c r="A1020" s="113" t="s">
        <v>1260</v>
      </c>
      <c r="B1020" s="113" t="s">
        <v>383</v>
      </c>
      <c r="C1020" s="113">
        <v>1390.25</v>
      </c>
      <c r="D1020" s="113">
        <v>1402.95</v>
      </c>
      <c r="E1020" s="113">
        <v>1370</v>
      </c>
      <c r="F1020" s="113">
        <v>1376.9</v>
      </c>
      <c r="G1020" s="113">
        <v>1375.15</v>
      </c>
      <c r="H1020" s="113">
        <v>1391.45</v>
      </c>
      <c r="I1020" s="113">
        <v>11768</v>
      </c>
      <c r="J1020" s="113">
        <v>16279700.85</v>
      </c>
      <c r="K1020" s="115">
        <v>43531</v>
      </c>
      <c r="L1020" s="113">
        <v>1269</v>
      </c>
      <c r="M1020" s="113" t="s">
        <v>1261</v>
      </c>
      <c r="N1020" s="351"/>
    </row>
    <row r="1021" spans="1:14">
      <c r="A1021" s="113" t="s">
        <v>1262</v>
      </c>
      <c r="B1021" s="113" t="s">
        <v>383</v>
      </c>
      <c r="C1021" s="113">
        <v>720.05</v>
      </c>
      <c r="D1021" s="113">
        <v>730</v>
      </c>
      <c r="E1021" s="113">
        <v>720</v>
      </c>
      <c r="F1021" s="113">
        <v>720.2</v>
      </c>
      <c r="G1021" s="113">
        <v>720</v>
      </c>
      <c r="H1021" s="113">
        <v>728.25</v>
      </c>
      <c r="I1021" s="113">
        <v>216</v>
      </c>
      <c r="J1021" s="113">
        <v>156311.70000000001</v>
      </c>
      <c r="K1021" s="115">
        <v>43531</v>
      </c>
      <c r="L1021" s="113">
        <v>34</v>
      </c>
      <c r="M1021" s="113" t="s">
        <v>1263</v>
      </c>
      <c r="N1021" s="351"/>
    </row>
    <row r="1022" spans="1:14">
      <c r="A1022" s="113" t="s">
        <v>1264</v>
      </c>
      <c r="B1022" s="113" t="s">
        <v>383</v>
      </c>
      <c r="C1022" s="113">
        <v>43.9</v>
      </c>
      <c r="D1022" s="113">
        <v>45.5</v>
      </c>
      <c r="E1022" s="113">
        <v>42.5</v>
      </c>
      <c r="F1022" s="113">
        <v>43.75</v>
      </c>
      <c r="G1022" s="113">
        <v>43.8</v>
      </c>
      <c r="H1022" s="113">
        <v>43.5</v>
      </c>
      <c r="I1022" s="113">
        <v>356930</v>
      </c>
      <c r="J1022" s="113">
        <v>15691827.9</v>
      </c>
      <c r="K1022" s="115">
        <v>43531</v>
      </c>
      <c r="L1022" s="113">
        <v>1966</v>
      </c>
      <c r="M1022" s="113" t="s">
        <v>1265</v>
      </c>
      <c r="N1022" s="351"/>
    </row>
    <row r="1023" spans="1:14">
      <c r="A1023" s="113" t="s">
        <v>2595</v>
      </c>
      <c r="B1023" s="113" t="s">
        <v>383</v>
      </c>
      <c r="C1023" s="113">
        <v>5.75</v>
      </c>
      <c r="D1023" s="113">
        <v>5.95</v>
      </c>
      <c r="E1023" s="113">
        <v>5.7</v>
      </c>
      <c r="F1023" s="113">
        <v>5.8</v>
      </c>
      <c r="G1023" s="113">
        <v>5.75</v>
      </c>
      <c r="H1023" s="113">
        <v>5.85</v>
      </c>
      <c r="I1023" s="113">
        <v>53801</v>
      </c>
      <c r="J1023" s="113">
        <v>311738.3</v>
      </c>
      <c r="K1023" s="115">
        <v>43531</v>
      </c>
      <c r="L1023" s="113">
        <v>114</v>
      </c>
      <c r="M1023" s="113" t="s">
        <v>2596</v>
      </c>
      <c r="N1023" s="351"/>
    </row>
    <row r="1024" spans="1:14">
      <c r="A1024" s="113" t="s">
        <v>3255</v>
      </c>
      <c r="B1024" s="113" t="s">
        <v>383</v>
      </c>
      <c r="C1024" s="113">
        <v>1.6</v>
      </c>
      <c r="D1024" s="113">
        <v>1.6</v>
      </c>
      <c r="E1024" s="113">
        <v>1.6</v>
      </c>
      <c r="F1024" s="113">
        <v>1.6</v>
      </c>
      <c r="G1024" s="113">
        <v>1.6</v>
      </c>
      <c r="H1024" s="113">
        <v>1.55</v>
      </c>
      <c r="I1024" s="113">
        <v>22950</v>
      </c>
      <c r="J1024" s="113">
        <v>36720</v>
      </c>
      <c r="K1024" s="115">
        <v>43531</v>
      </c>
      <c r="L1024" s="113">
        <v>29</v>
      </c>
      <c r="M1024" s="113" t="s">
        <v>3256</v>
      </c>
      <c r="N1024" s="351"/>
    </row>
    <row r="1025" spans="1:14">
      <c r="A1025" s="113" t="s">
        <v>1266</v>
      </c>
      <c r="B1025" s="113" t="s">
        <v>383</v>
      </c>
      <c r="C1025" s="113">
        <v>84</v>
      </c>
      <c r="D1025" s="113">
        <v>85.9</v>
      </c>
      <c r="E1025" s="113">
        <v>83.1</v>
      </c>
      <c r="F1025" s="113">
        <v>84.45</v>
      </c>
      <c r="G1025" s="113">
        <v>84.1</v>
      </c>
      <c r="H1025" s="113">
        <v>83.85</v>
      </c>
      <c r="I1025" s="113">
        <v>33062</v>
      </c>
      <c r="J1025" s="113">
        <v>2785623.7</v>
      </c>
      <c r="K1025" s="115">
        <v>43531</v>
      </c>
      <c r="L1025" s="113">
        <v>428</v>
      </c>
      <c r="M1025" s="113" t="s">
        <v>1267</v>
      </c>
      <c r="N1025" s="351"/>
    </row>
    <row r="1026" spans="1:14">
      <c r="A1026" s="113" t="s">
        <v>3352</v>
      </c>
      <c r="B1026" s="113" t="s">
        <v>383</v>
      </c>
      <c r="C1026" s="113">
        <v>38.700000000000003</v>
      </c>
      <c r="D1026" s="113">
        <v>38.700000000000003</v>
      </c>
      <c r="E1026" s="113">
        <v>38.700000000000003</v>
      </c>
      <c r="F1026" s="113">
        <v>38.700000000000003</v>
      </c>
      <c r="G1026" s="113">
        <v>38.700000000000003</v>
      </c>
      <c r="H1026" s="113">
        <v>40.9</v>
      </c>
      <c r="I1026" s="113">
        <v>400</v>
      </c>
      <c r="J1026" s="113">
        <v>15480</v>
      </c>
      <c r="K1026" s="115">
        <v>43531</v>
      </c>
      <c r="L1026" s="113">
        <v>1</v>
      </c>
      <c r="M1026" s="113" t="s">
        <v>3353</v>
      </c>
      <c r="N1026" s="351"/>
    </row>
    <row r="1027" spans="1:14">
      <c r="A1027" s="113" t="s">
        <v>1860</v>
      </c>
      <c r="B1027" s="113" t="s">
        <v>383</v>
      </c>
      <c r="C1027" s="113">
        <v>69.45</v>
      </c>
      <c r="D1027" s="113">
        <v>69.650000000000006</v>
      </c>
      <c r="E1027" s="113">
        <v>68.099999999999994</v>
      </c>
      <c r="F1027" s="113">
        <v>68.5</v>
      </c>
      <c r="G1027" s="113">
        <v>68.599999999999994</v>
      </c>
      <c r="H1027" s="113">
        <v>68.849999999999994</v>
      </c>
      <c r="I1027" s="113">
        <v>377208</v>
      </c>
      <c r="J1027" s="113">
        <v>26005606.100000001</v>
      </c>
      <c r="K1027" s="115">
        <v>43531</v>
      </c>
      <c r="L1027" s="113">
        <v>4075</v>
      </c>
      <c r="M1027" s="113" t="s">
        <v>1248</v>
      </c>
      <c r="N1027" s="351"/>
    </row>
    <row r="1028" spans="1:14">
      <c r="A1028" s="113" t="s">
        <v>121</v>
      </c>
      <c r="B1028" s="113" t="s">
        <v>383</v>
      </c>
      <c r="C1028" s="113">
        <v>107.75</v>
      </c>
      <c r="D1028" s="113">
        <v>109.3</v>
      </c>
      <c r="E1028" s="113">
        <v>107</v>
      </c>
      <c r="F1028" s="113">
        <v>108.95</v>
      </c>
      <c r="G1028" s="113">
        <v>108.6</v>
      </c>
      <c r="H1028" s="113">
        <v>107</v>
      </c>
      <c r="I1028" s="113">
        <v>5207221</v>
      </c>
      <c r="J1028" s="113">
        <v>564486654.20000005</v>
      </c>
      <c r="K1028" s="115">
        <v>43531</v>
      </c>
      <c r="L1028" s="113">
        <v>28046</v>
      </c>
      <c r="M1028" s="113" t="s">
        <v>1268</v>
      </c>
      <c r="N1028" s="351"/>
    </row>
    <row r="1029" spans="1:14">
      <c r="A1029" s="113" t="s">
        <v>1269</v>
      </c>
      <c r="B1029" s="113" t="s">
        <v>383</v>
      </c>
      <c r="C1029" s="113">
        <v>141.85</v>
      </c>
      <c r="D1029" s="113">
        <v>142.75</v>
      </c>
      <c r="E1029" s="113">
        <v>138.30000000000001</v>
      </c>
      <c r="F1029" s="113">
        <v>139.75</v>
      </c>
      <c r="G1029" s="113">
        <v>139.44999999999999</v>
      </c>
      <c r="H1029" s="113">
        <v>141.80000000000001</v>
      </c>
      <c r="I1029" s="113">
        <v>501249</v>
      </c>
      <c r="J1029" s="113">
        <v>70310700.049999997</v>
      </c>
      <c r="K1029" s="115">
        <v>43531</v>
      </c>
      <c r="L1029" s="113">
        <v>6444</v>
      </c>
      <c r="M1029" s="113" t="s">
        <v>1270</v>
      </c>
      <c r="N1029" s="351"/>
    </row>
    <row r="1030" spans="1:14">
      <c r="A1030" s="113" t="s">
        <v>3047</v>
      </c>
      <c r="B1030" s="113" t="s">
        <v>383</v>
      </c>
      <c r="C1030" s="113">
        <v>6.45</v>
      </c>
      <c r="D1030" s="113">
        <v>6.45</v>
      </c>
      <c r="E1030" s="113">
        <v>5.9</v>
      </c>
      <c r="F1030" s="113">
        <v>6</v>
      </c>
      <c r="G1030" s="113">
        <v>6</v>
      </c>
      <c r="H1030" s="113">
        <v>6.05</v>
      </c>
      <c r="I1030" s="113">
        <v>405409</v>
      </c>
      <c r="J1030" s="113">
        <v>2470423.2000000002</v>
      </c>
      <c r="K1030" s="115">
        <v>43531</v>
      </c>
      <c r="L1030" s="113">
        <v>157</v>
      </c>
      <c r="M1030" s="113" t="s">
        <v>3048</v>
      </c>
      <c r="N1030" s="351"/>
    </row>
    <row r="1031" spans="1:14">
      <c r="A1031" s="113" t="s">
        <v>2029</v>
      </c>
      <c r="B1031" s="113" t="s">
        <v>383</v>
      </c>
      <c r="C1031" s="113">
        <v>358.45</v>
      </c>
      <c r="D1031" s="113">
        <v>358.45</v>
      </c>
      <c r="E1031" s="113">
        <v>331.4</v>
      </c>
      <c r="F1031" s="113">
        <v>334.55</v>
      </c>
      <c r="G1031" s="113">
        <v>333</v>
      </c>
      <c r="H1031" s="113">
        <v>352.55</v>
      </c>
      <c r="I1031" s="113">
        <v>16641</v>
      </c>
      <c r="J1031" s="113">
        <v>5620553.25</v>
      </c>
      <c r="K1031" s="115">
        <v>43531</v>
      </c>
      <c r="L1031" s="113">
        <v>761</v>
      </c>
      <c r="M1031" s="113" t="s">
        <v>2030</v>
      </c>
      <c r="N1031" s="351"/>
    </row>
    <row r="1032" spans="1:14">
      <c r="A1032" s="113" t="s">
        <v>1271</v>
      </c>
      <c r="B1032" s="113" t="s">
        <v>383</v>
      </c>
      <c r="C1032" s="113">
        <v>203</v>
      </c>
      <c r="D1032" s="113">
        <v>207</v>
      </c>
      <c r="E1032" s="113">
        <v>198.05</v>
      </c>
      <c r="F1032" s="113">
        <v>199.7</v>
      </c>
      <c r="G1032" s="113">
        <v>199</v>
      </c>
      <c r="H1032" s="113">
        <v>203.25</v>
      </c>
      <c r="I1032" s="113">
        <v>113702</v>
      </c>
      <c r="J1032" s="113">
        <v>22961799.399999999</v>
      </c>
      <c r="K1032" s="115">
        <v>43531</v>
      </c>
      <c r="L1032" s="113">
        <v>2671</v>
      </c>
      <c r="M1032" s="113" t="s">
        <v>1272</v>
      </c>
      <c r="N1032" s="351"/>
    </row>
    <row r="1033" spans="1:14">
      <c r="A1033" s="113" t="s">
        <v>3333</v>
      </c>
      <c r="B1033" s="113" t="s">
        <v>383</v>
      </c>
      <c r="C1033" s="113">
        <v>985</v>
      </c>
      <c r="D1033" s="113">
        <v>1025.05</v>
      </c>
      <c r="E1033" s="113">
        <v>985</v>
      </c>
      <c r="F1033" s="113">
        <v>1010.9</v>
      </c>
      <c r="G1033" s="113">
        <v>1007.35</v>
      </c>
      <c r="H1033" s="113">
        <v>1018.55</v>
      </c>
      <c r="I1033" s="113">
        <v>154</v>
      </c>
      <c r="J1033" s="113">
        <v>155760.25</v>
      </c>
      <c r="K1033" s="115">
        <v>43531</v>
      </c>
      <c r="L1033" s="113">
        <v>51</v>
      </c>
      <c r="M1033" s="113" t="s">
        <v>3334</v>
      </c>
      <c r="N1033" s="351"/>
    </row>
    <row r="1034" spans="1:14">
      <c r="A1034" s="113" t="s">
        <v>3519</v>
      </c>
      <c r="B1034" s="113" t="s">
        <v>3180</v>
      </c>
      <c r="C1034" s="113">
        <v>1.1000000000000001</v>
      </c>
      <c r="D1034" s="113">
        <v>1.1000000000000001</v>
      </c>
      <c r="E1034" s="113">
        <v>1.1000000000000001</v>
      </c>
      <c r="F1034" s="113">
        <v>1.1000000000000001</v>
      </c>
      <c r="G1034" s="113">
        <v>1.1000000000000001</v>
      </c>
      <c r="H1034" s="113">
        <v>1.1000000000000001</v>
      </c>
      <c r="I1034" s="113">
        <v>1</v>
      </c>
      <c r="J1034" s="113">
        <v>1.1000000000000001</v>
      </c>
      <c r="K1034" s="115">
        <v>43531</v>
      </c>
      <c r="L1034" s="113">
        <v>1</v>
      </c>
      <c r="M1034" s="113" t="s">
        <v>3520</v>
      </c>
      <c r="N1034" s="351"/>
    </row>
    <row r="1035" spans="1:14">
      <c r="A1035" s="113" t="s">
        <v>122</v>
      </c>
      <c r="B1035" s="113" t="s">
        <v>383</v>
      </c>
      <c r="C1035" s="113">
        <v>149.1</v>
      </c>
      <c r="D1035" s="113">
        <v>150.6</v>
      </c>
      <c r="E1035" s="113">
        <v>145.5</v>
      </c>
      <c r="F1035" s="113">
        <v>146.19999999999999</v>
      </c>
      <c r="G1035" s="113">
        <v>145.6</v>
      </c>
      <c r="H1035" s="113">
        <v>148.94999999999999</v>
      </c>
      <c r="I1035" s="113">
        <v>6947851</v>
      </c>
      <c r="J1035" s="113">
        <v>1022920623.05</v>
      </c>
      <c r="K1035" s="115">
        <v>43531</v>
      </c>
      <c r="L1035" s="113">
        <v>40316</v>
      </c>
      <c r="M1035" s="113" t="s">
        <v>1273</v>
      </c>
      <c r="N1035" s="351"/>
    </row>
    <row r="1036" spans="1:14">
      <c r="A1036" s="113" t="s">
        <v>1274</v>
      </c>
      <c r="B1036" s="113" t="s">
        <v>383</v>
      </c>
      <c r="C1036" s="113">
        <v>358.05</v>
      </c>
      <c r="D1036" s="113">
        <v>360</v>
      </c>
      <c r="E1036" s="113">
        <v>353.05</v>
      </c>
      <c r="F1036" s="113">
        <v>355.6</v>
      </c>
      <c r="G1036" s="113">
        <v>354.3</v>
      </c>
      <c r="H1036" s="113">
        <v>359.3</v>
      </c>
      <c r="I1036" s="113">
        <v>5230</v>
      </c>
      <c r="J1036" s="113">
        <v>1866028.15</v>
      </c>
      <c r="K1036" s="115">
        <v>43531</v>
      </c>
      <c r="L1036" s="113">
        <v>358</v>
      </c>
      <c r="M1036" s="113" t="s">
        <v>1275</v>
      </c>
      <c r="N1036" s="351"/>
    </row>
    <row r="1037" spans="1:14">
      <c r="A1037" s="113" t="s">
        <v>2215</v>
      </c>
      <c r="B1037" s="113" t="s">
        <v>383</v>
      </c>
      <c r="C1037" s="113">
        <v>0.35</v>
      </c>
      <c r="D1037" s="113">
        <v>0.35</v>
      </c>
      <c r="E1037" s="113">
        <v>0.3</v>
      </c>
      <c r="F1037" s="113">
        <v>0.3</v>
      </c>
      <c r="G1037" s="113">
        <v>0.3</v>
      </c>
      <c r="H1037" s="113">
        <v>0.35</v>
      </c>
      <c r="I1037" s="113">
        <v>98070</v>
      </c>
      <c r="J1037" s="113">
        <v>29449.5</v>
      </c>
      <c r="K1037" s="115">
        <v>43531</v>
      </c>
      <c r="L1037" s="113">
        <v>13</v>
      </c>
      <c r="M1037" s="113" t="s">
        <v>2216</v>
      </c>
      <c r="N1037" s="351"/>
    </row>
    <row r="1038" spans="1:14">
      <c r="A1038" s="113" t="s">
        <v>1276</v>
      </c>
      <c r="B1038" s="113" t="s">
        <v>383</v>
      </c>
      <c r="C1038" s="113">
        <v>482.2</v>
      </c>
      <c r="D1038" s="113">
        <v>484.8</v>
      </c>
      <c r="E1038" s="113">
        <v>475.05</v>
      </c>
      <c r="F1038" s="113">
        <v>477</v>
      </c>
      <c r="G1038" s="113">
        <v>478.7</v>
      </c>
      <c r="H1038" s="113">
        <v>481.15</v>
      </c>
      <c r="I1038" s="113">
        <v>168153</v>
      </c>
      <c r="J1038" s="113">
        <v>80884906.599999994</v>
      </c>
      <c r="K1038" s="115">
        <v>43531</v>
      </c>
      <c r="L1038" s="113">
        <v>14290</v>
      </c>
      <c r="M1038" s="113" t="s">
        <v>1277</v>
      </c>
      <c r="N1038" s="351"/>
    </row>
    <row r="1039" spans="1:14">
      <c r="A1039" s="113" t="s">
        <v>1278</v>
      </c>
      <c r="B1039" s="113" t="s">
        <v>383</v>
      </c>
      <c r="C1039" s="113">
        <v>1139.9000000000001</v>
      </c>
      <c r="D1039" s="113">
        <v>1140.05</v>
      </c>
      <c r="E1039" s="113">
        <v>1126.4000000000001</v>
      </c>
      <c r="F1039" s="113">
        <v>1138.0999999999999</v>
      </c>
      <c r="G1039" s="113">
        <v>1139</v>
      </c>
      <c r="H1039" s="113">
        <v>1139.9000000000001</v>
      </c>
      <c r="I1039" s="113">
        <v>15306</v>
      </c>
      <c r="J1039" s="113">
        <v>17431824.850000001</v>
      </c>
      <c r="K1039" s="115">
        <v>43531</v>
      </c>
      <c r="L1039" s="113">
        <v>282</v>
      </c>
      <c r="M1039" s="113" t="s">
        <v>1279</v>
      </c>
      <c r="N1039" s="351"/>
    </row>
    <row r="1040" spans="1:14">
      <c r="A1040" s="113" t="s">
        <v>123</v>
      </c>
      <c r="B1040" s="113" t="s">
        <v>383</v>
      </c>
      <c r="C1040" s="113">
        <v>3515.2</v>
      </c>
      <c r="D1040" s="113">
        <v>3526</v>
      </c>
      <c r="E1040" s="113">
        <v>3437.55</v>
      </c>
      <c r="F1040" s="113">
        <v>3451.55</v>
      </c>
      <c r="G1040" s="113">
        <v>3443</v>
      </c>
      <c r="H1040" s="113">
        <v>3510.5</v>
      </c>
      <c r="I1040" s="113">
        <v>30100</v>
      </c>
      <c r="J1040" s="113">
        <v>104677144.34999999</v>
      </c>
      <c r="K1040" s="115">
        <v>43531</v>
      </c>
      <c r="L1040" s="113">
        <v>6571</v>
      </c>
      <c r="M1040" s="113" t="s">
        <v>1280</v>
      </c>
      <c r="N1040" s="351"/>
    </row>
    <row r="1041" spans="1:14">
      <c r="A1041" s="113" t="s">
        <v>204</v>
      </c>
      <c r="B1041" s="113" t="s">
        <v>383</v>
      </c>
      <c r="C1041" s="113">
        <v>182</v>
      </c>
      <c r="D1041" s="113">
        <v>182.95</v>
      </c>
      <c r="E1041" s="113">
        <v>176.75</v>
      </c>
      <c r="F1041" s="113">
        <v>177.15</v>
      </c>
      <c r="G1041" s="113">
        <v>177.4</v>
      </c>
      <c r="H1041" s="113">
        <v>182.75</v>
      </c>
      <c r="I1041" s="113">
        <v>1370257</v>
      </c>
      <c r="J1041" s="113">
        <v>244242582.84999999</v>
      </c>
      <c r="K1041" s="115">
        <v>43531</v>
      </c>
      <c r="L1041" s="113">
        <v>11429</v>
      </c>
      <c r="M1041" s="113" t="s">
        <v>1281</v>
      </c>
      <c r="N1041" s="351"/>
    </row>
    <row r="1042" spans="1:14">
      <c r="A1042" s="113" t="s">
        <v>3049</v>
      </c>
      <c r="B1042" s="113" t="s">
        <v>383</v>
      </c>
      <c r="C1042" s="113">
        <v>15.25</v>
      </c>
      <c r="D1042" s="113">
        <v>15.25</v>
      </c>
      <c r="E1042" s="113">
        <v>14.5</v>
      </c>
      <c r="F1042" s="113">
        <v>14.7</v>
      </c>
      <c r="G1042" s="113">
        <v>14.75</v>
      </c>
      <c r="H1042" s="113">
        <v>15.2</v>
      </c>
      <c r="I1042" s="113">
        <v>27156</v>
      </c>
      <c r="J1042" s="113">
        <v>400550.1</v>
      </c>
      <c r="K1042" s="115">
        <v>43531</v>
      </c>
      <c r="L1042" s="113">
        <v>210</v>
      </c>
      <c r="M1042" s="113" t="s">
        <v>3050</v>
      </c>
      <c r="N1042" s="351"/>
    </row>
    <row r="1043" spans="1:14">
      <c r="A1043" s="113" t="s">
        <v>2755</v>
      </c>
      <c r="B1043" s="113" t="s">
        <v>383</v>
      </c>
      <c r="C1043" s="113">
        <v>244.05</v>
      </c>
      <c r="D1043" s="113">
        <v>253.05</v>
      </c>
      <c r="E1043" s="113">
        <v>244.05</v>
      </c>
      <c r="F1043" s="113">
        <v>247.35</v>
      </c>
      <c r="G1043" s="113">
        <v>246.25</v>
      </c>
      <c r="H1043" s="113">
        <v>247.65</v>
      </c>
      <c r="I1043" s="113">
        <v>114643</v>
      </c>
      <c r="J1043" s="113">
        <v>28439357.899999999</v>
      </c>
      <c r="K1043" s="115">
        <v>43531</v>
      </c>
      <c r="L1043" s="113">
        <v>3054</v>
      </c>
      <c r="M1043" s="113" t="s">
        <v>2285</v>
      </c>
      <c r="N1043" s="351"/>
    </row>
    <row r="1044" spans="1:14">
      <c r="A1044" s="113" t="s">
        <v>2681</v>
      </c>
      <c r="B1044" s="113" t="s">
        <v>383</v>
      </c>
      <c r="C1044" s="113">
        <v>94.4</v>
      </c>
      <c r="D1044" s="113">
        <v>94.4</v>
      </c>
      <c r="E1044" s="113">
        <v>89.6</v>
      </c>
      <c r="F1044" s="113">
        <v>90.5</v>
      </c>
      <c r="G1044" s="113">
        <v>91.2</v>
      </c>
      <c r="H1044" s="113">
        <v>92.45</v>
      </c>
      <c r="I1044" s="113">
        <v>15975</v>
      </c>
      <c r="J1044" s="113">
        <v>1457645.15</v>
      </c>
      <c r="K1044" s="115">
        <v>43531</v>
      </c>
      <c r="L1044" s="113">
        <v>281</v>
      </c>
      <c r="M1044" s="113" t="s">
        <v>2682</v>
      </c>
      <c r="N1044" s="351"/>
    </row>
    <row r="1045" spans="1:14">
      <c r="A1045" s="113" t="s">
        <v>1282</v>
      </c>
      <c r="B1045" s="113" t="s">
        <v>383</v>
      </c>
      <c r="C1045" s="113">
        <v>206.3</v>
      </c>
      <c r="D1045" s="113">
        <v>207.5</v>
      </c>
      <c r="E1045" s="113">
        <v>204.6</v>
      </c>
      <c r="F1045" s="113">
        <v>205.15</v>
      </c>
      <c r="G1045" s="113">
        <v>204.65</v>
      </c>
      <c r="H1045" s="113">
        <v>206.1</v>
      </c>
      <c r="I1045" s="113">
        <v>350551</v>
      </c>
      <c r="J1045" s="113">
        <v>72144241.200000003</v>
      </c>
      <c r="K1045" s="115">
        <v>43531</v>
      </c>
      <c r="L1045" s="113">
        <v>3264</v>
      </c>
      <c r="M1045" s="113" t="s">
        <v>1283</v>
      </c>
      <c r="N1045" s="351"/>
    </row>
    <row r="1046" spans="1:14">
      <c r="A1046" s="113" t="s">
        <v>2089</v>
      </c>
      <c r="B1046" s="113" t="s">
        <v>3180</v>
      </c>
      <c r="C1046" s="113">
        <v>18.2</v>
      </c>
      <c r="D1046" s="113">
        <v>18.25</v>
      </c>
      <c r="E1046" s="113">
        <v>18</v>
      </c>
      <c r="F1046" s="113">
        <v>18.25</v>
      </c>
      <c r="G1046" s="113">
        <v>18.25</v>
      </c>
      <c r="H1046" s="113">
        <v>17.399999999999999</v>
      </c>
      <c r="I1046" s="113">
        <v>10208</v>
      </c>
      <c r="J1046" s="113">
        <v>186051.5</v>
      </c>
      <c r="K1046" s="115">
        <v>43531</v>
      </c>
      <c r="L1046" s="113">
        <v>37</v>
      </c>
      <c r="M1046" s="113" t="s">
        <v>2090</v>
      </c>
      <c r="N1046" s="351"/>
    </row>
    <row r="1047" spans="1:14">
      <c r="A1047" s="113" t="s">
        <v>1284</v>
      </c>
      <c r="B1047" s="113" t="s">
        <v>383</v>
      </c>
      <c r="C1047" s="113">
        <v>34.1</v>
      </c>
      <c r="D1047" s="113">
        <v>34.35</v>
      </c>
      <c r="E1047" s="113">
        <v>33.35</v>
      </c>
      <c r="F1047" s="113">
        <v>33.700000000000003</v>
      </c>
      <c r="G1047" s="113">
        <v>33.35</v>
      </c>
      <c r="H1047" s="113">
        <v>34.35</v>
      </c>
      <c r="I1047" s="113">
        <v>25070</v>
      </c>
      <c r="J1047" s="113">
        <v>844807.05</v>
      </c>
      <c r="K1047" s="115">
        <v>43531</v>
      </c>
      <c r="L1047" s="113">
        <v>163</v>
      </c>
      <c r="M1047" s="113" t="s">
        <v>1285</v>
      </c>
      <c r="N1047" s="351"/>
    </row>
    <row r="1048" spans="1:14">
      <c r="A1048" s="113" t="s">
        <v>3356</v>
      </c>
      <c r="B1048" s="113" t="s">
        <v>3180</v>
      </c>
      <c r="C1048" s="113">
        <v>11.5</v>
      </c>
      <c r="D1048" s="113">
        <v>11.6</v>
      </c>
      <c r="E1048" s="113">
        <v>10.9</v>
      </c>
      <c r="F1048" s="113">
        <v>11.6</v>
      </c>
      <c r="G1048" s="113">
        <v>11.6</v>
      </c>
      <c r="H1048" s="113">
        <v>11.05</v>
      </c>
      <c r="I1048" s="113">
        <v>2292</v>
      </c>
      <c r="J1048" s="113">
        <v>25807.5</v>
      </c>
      <c r="K1048" s="115">
        <v>43531</v>
      </c>
      <c r="L1048" s="113">
        <v>12</v>
      </c>
      <c r="M1048" s="113" t="s">
        <v>3357</v>
      </c>
      <c r="N1048" s="351"/>
    </row>
    <row r="1049" spans="1:14">
      <c r="A1049" s="113" t="s">
        <v>124</v>
      </c>
      <c r="B1049" s="113" t="s">
        <v>383</v>
      </c>
      <c r="C1049" s="113">
        <v>154.80000000000001</v>
      </c>
      <c r="D1049" s="113">
        <v>155.5</v>
      </c>
      <c r="E1049" s="113">
        <v>151.5</v>
      </c>
      <c r="F1049" s="113">
        <v>152.05000000000001</v>
      </c>
      <c r="G1049" s="113">
        <v>152</v>
      </c>
      <c r="H1049" s="113">
        <v>154.80000000000001</v>
      </c>
      <c r="I1049" s="113">
        <v>30210637</v>
      </c>
      <c r="J1049" s="113">
        <v>4611505690.8999996</v>
      </c>
      <c r="K1049" s="115">
        <v>43531</v>
      </c>
      <c r="L1049" s="113">
        <v>108197</v>
      </c>
      <c r="M1049" s="113" t="s">
        <v>1286</v>
      </c>
      <c r="N1049" s="351"/>
    </row>
    <row r="1050" spans="1:14">
      <c r="A1050" s="113" t="s">
        <v>1287</v>
      </c>
      <c r="B1050" s="113" t="s">
        <v>383</v>
      </c>
      <c r="C1050" s="113">
        <v>34.200000000000003</v>
      </c>
      <c r="D1050" s="113">
        <v>35.450000000000003</v>
      </c>
      <c r="E1050" s="113">
        <v>33</v>
      </c>
      <c r="F1050" s="113">
        <v>33.25</v>
      </c>
      <c r="G1050" s="113">
        <v>33.200000000000003</v>
      </c>
      <c r="H1050" s="113">
        <v>33.799999999999997</v>
      </c>
      <c r="I1050" s="113">
        <v>378456</v>
      </c>
      <c r="J1050" s="113">
        <v>12910776.199999999</v>
      </c>
      <c r="K1050" s="115">
        <v>43531</v>
      </c>
      <c r="L1050" s="113">
        <v>1600</v>
      </c>
      <c r="M1050" s="113" t="s">
        <v>1288</v>
      </c>
      <c r="N1050" s="351"/>
    </row>
    <row r="1051" spans="1:14">
      <c r="A1051" s="113" t="s">
        <v>3051</v>
      </c>
      <c r="B1051" s="113" t="s">
        <v>383</v>
      </c>
      <c r="C1051" s="113">
        <v>62.05</v>
      </c>
      <c r="D1051" s="113">
        <v>62.7</v>
      </c>
      <c r="E1051" s="113">
        <v>59.2</v>
      </c>
      <c r="F1051" s="113">
        <v>61</v>
      </c>
      <c r="G1051" s="113">
        <v>61</v>
      </c>
      <c r="H1051" s="113">
        <v>62.35</v>
      </c>
      <c r="I1051" s="113">
        <v>6285</v>
      </c>
      <c r="J1051" s="113">
        <v>380226.75</v>
      </c>
      <c r="K1051" s="115">
        <v>43531</v>
      </c>
      <c r="L1051" s="113">
        <v>126</v>
      </c>
      <c r="M1051" s="113" t="s">
        <v>3052</v>
      </c>
      <c r="N1051" s="351"/>
    </row>
    <row r="1052" spans="1:14">
      <c r="A1052" s="113" t="s">
        <v>2597</v>
      </c>
      <c r="B1052" s="113" t="s">
        <v>383</v>
      </c>
      <c r="C1052" s="113">
        <v>103.35</v>
      </c>
      <c r="D1052" s="113">
        <v>103.45</v>
      </c>
      <c r="E1052" s="113">
        <v>100.4</v>
      </c>
      <c r="F1052" s="113">
        <v>102.8</v>
      </c>
      <c r="G1052" s="113">
        <v>100.4</v>
      </c>
      <c r="H1052" s="113">
        <v>99.2</v>
      </c>
      <c r="I1052" s="113">
        <v>12911</v>
      </c>
      <c r="J1052" s="113">
        <v>1322130.3</v>
      </c>
      <c r="K1052" s="115">
        <v>43531</v>
      </c>
      <c r="L1052" s="113">
        <v>388</v>
      </c>
      <c r="M1052" s="113" t="s">
        <v>2598</v>
      </c>
      <c r="N1052" s="351"/>
    </row>
    <row r="1053" spans="1:14">
      <c r="A1053" s="113" t="s">
        <v>2456</v>
      </c>
      <c r="B1053" s="113" t="s">
        <v>383</v>
      </c>
      <c r="C1053" s="113">
        <v>8.6</v>
      </c>
      <c r="D1053" s="113">
        <v>8.6</v>
      </c>
      <c r="E1053" s="113">
        <v>8.3000000000000007</v>
      </c>
      <c r="F1053" s="113">
        <v>8.4499999999999993</v>
      </c>
      <c r="G1053" s="113">
        <v>8.4499999999999993</v>
      </c>
      <c r="H1053" s="113">
        <v>8.5500000000000007</v>
      </c>
      <c r="I1053" s="113">
        <v>275709</v>
      </c>
      <c r="J1053" s="113">
        <v>2332034.0499999998</v>
      </c>
      <c r="K1053" s="115">
        <v>43531</v>
      </c>
      <c r="L1053" s="113">
        <v>469</v>
      </c>
      <c r="M1053" s="113" t="s">
        <v>2457</v>
      </c>
      <c r="N1053" s="351"/>
    </row>
    <row r="1054" spans="1:14">
      <c r="A1054" s="113" t="s">
        <v>1289</v>
      </c>
      <c r="B1054" s="113" t="s">
        <v>383</v>
      </c>
      <c r="C1054" s="113">
        <v>106</v>
      </c>
      <c r="D1054" s="113">
        <v>109.4</v>
      </c>
      <c r="E1054" s="113">
        <v>101.5</v>
      </c>
      <c r="F1054" s="113">
        <v>104.45</v>
      </c>
      <c r="G1054" s="113">
        <v>103.5</v>
      </c>
      <c r="H1054" s="113">
        <v>109.45</v>
      </c>
      <c r="I1054" s="113">
        <v>7830</v>
      </c>
      <c r="J1054" s="113">
        <v>818243</v>
      </c>
      <c r="K1054" s="115">
        <v>43531</v>
      </c>
      <c r="L1054" s="113">
        <v>226</v>
      </c>
      <c r="M1054" s="113" t="s">
        <v>1290</v>
      </c>
      <c r="N1054" s="351"/>
    </row>
    <row r="1055" spans="1:14">
      <c r="A1055" s="113" t="s">
        <v>1291</v>
      </c>
      <c r="B1055" s="113" t="s">
        <v>383</v>
      </c>
      <c r="C1055" s="113">
        <v>30.95</v>
      </c>
      <c r="D1055" s="113">
        <v>33.85</v>
      </c>
      <c r="E1055" s="113">
        <v>30.3</v>
      </c>
      <c r="F1055" s="113">
        <v>31.65</v>
      </c>
      <c r="G1055" s="113">
        <v>32</v>
      </c>
      <c r="H1055" s="113">
        <v>31.2</v>
      </c>
      <c r="I1055" s="113">
        <v>604045</v>
      </c>
      <c r="J1055" s="113">
        <v>19735947.550000001</v>
      </c>
      <c r="K1055" s="115">
        <v>43531</v>
      </c>
      <c r="L1055" s="113">
        <v>3292</v>
      </c>
      <c r="M1055" s="113" t="s">
        <v>1292</v>
      </c>
      <c r="N1055" s="351"/>
    </row>
    <row r="1056" spans="1:14">
      <c r="A1056" s="113" t="s">
        <v>3053</v>
      </c>
      <c r="B1056" s="113" t="s">
        <v>383</v>
      </c>
      <c r="C1056" s="113">
        <v>27.5</v>
      </c>
      <c r="D1056" s="113">
        <v>27.5</v>
      </c>
      <c r="E1056" s="113">
        <v>26.1</v>
      </c>
      <c r="F1056" s="113">
        <v>26.5</v>
      </c>
      <c r="G1056" s="113">
        <v>26.5</v>
      </c>
      <c r="H1056" s="113">
        <v>26.35</v>
      </c>
      <c r="I1056" s="113">
        <v>10811</v>
      </c>
      <c r="J1056" s="113">
        <v>288464.90000000002</v>
      </c>
      <c r="K1056" s="115">
        <v>43531</v>
      </c>
      <c r="L1056" s="113">
        <v>100</v>
      </c>
      <c r="M1056" s="113" t="s">
        <v>3054</v>
      </c>
      <c r="N1056" s="351"/>
    </row>
    <row r="1057" spans="1:14">
      <c r="A1057" s="113" t="s">
        <v>2458</v>
      </c>
      <c r="B1057" s="113" t="s">
        <v>383</v>
      </c>
      <c r="C1057" s="113">
        <v>14.4</v>
      </c>
      <c r="D1057" s="113">
        <v>14.55</v>
      </c>
      <c r="E1057" s="113">
        <v>13.9</v>
      </c>
      <c r="F1057" s="113">
        <v>14.15</v>
      </c>
      <c r="G1057" s="113">
        <v>14</v>
      </c>
      <c r="H1057" s="113">
        <v>14.45</v>
      </c>
      <c r="I1057" s="113">
        <v>19219</v>
      </c>
      <c r="J1057" s="113">
        <v>272973.55</v>
      </c>
      <c r="K1057" s="115">
        <v>43531</v>
      </c>
      <c r="L1057" s="113">
        <v>113</v>
      </c>
      <c r="M1057" s="113" t="s">
        <v>2459</v>
      </c>
      <c r="N1057" s="351"/>
    </row>
    <row r="1058" spans="1:14">
      <c r="A1058" s="113" t="s">
        <v>125</v>
      </c>
      <c r="B1058" s="113" t="s">
        <v>383</v>
      </c>
      <c r="C1058" s="113">
        <v>94.45</v>
      </c>
      <c r="D1058" s="113">
        <v>97.9</v>
      </c>
      <c r="E1058" s="113">
        <v>93</v>
      </c>
      <c r="F1058" s="113">
        <v>96.25</v>
      </c>
      <c r="G1058" s="113">
        <v>96.7</v>
      </c>
      <c r="H1058" s="113">
        <v>94.45</v>
      </c>
      <c r="I1058" s="113">
        <v>4893533</v>
      </c>
      <c r="J1058" s="113">
        <v>468862386.35000002</v>
      </c>
      <c r="K1058" s="115">
        <v>43531</v>
      </c>
      <c r="L1058" s="113">
        <v>16793</v>
      </c>
      <c r="M1058" s="113" t="s">
        <v>1293</v>
      </c>
      <c r="N1058" s="351"/>
    </row>
    <row r="1059" spans="1:14">
      <c r="A1059" s="113" t="s">
        <v>3055</v>
      </c>
      <c r="B1059" s="113" t="s">
        <v>383</v>
      </c>
      <c r="C1059" s="113">
        <v>168.35</v>
      </c>
      <c r="D1059" s="113">
        <v>176.8</v>
      </c>
      <c r="E1059" s="113">
        <v>167.15</v>
      </c>
      <c r="F1059" s="113">
        <v>171.55</v>
      </c>
      <c r="G1059" s="113">
        <v>168.2</v>
      </c>
      <c r="H1059" s="113">
        <v>168.15</v>
      </c>
      <c r="I1059" s="113">
        <v>12223</v>
      </c>
      <c r="J1059" s="113">
        <v>2114436.4</v>
      </c>
      <c r="K1059" s="115">
        <v>43531</v>
      </c>
      <c r="L1059" s="113">
        <v>394</v>
      </c>
      <c r="M1059" s="113" t="s">
        <v>3056</v>
      </c>
      <c r="N1059" s="351"/>
    </row>
    <row r="1060" spans="1:14">
      <c r="A1060" s="113" t="s">
        <v>313</v>
      </c>
      <c r="B1060" s="113" t="s">
        <v>383</v>
      </c>
      <c r="C1060" s="113">
        <v>81</v>
      </c>
      <c r="D1060" s="113">
        <v>83.4</v>
      </c>
      <c r="E1060" s="113">
        <v>81</v>
      </c>
      <c r="F1060" s="113">
        <v>81.349999999999994</v>
      </c>
      <c r="G1060" s="113">
        <v>81</v>
      </c>
      <c r="H1060" s="113">
        <v>81.05</v>
      </c>
      <c r="I1060" s="113">
        <v>55410</v>
      </c>
      <c r="J1060" s="113">
        <v>4534434.0999999996</v>
      </c>
      <c r="K1060" s="115">
        <v>43531</v>
      </c>
      <c r="L1060" s="113">
        <v>1016</v>
      </c>
      <c r="M1060" s="113" t="s">
        <v>1294</v>
      </c>
      <c r="N1060" s="351"/>
    </row>
    <row r="1061" spans="1:14">
      <c r="A1061" s="113" t="s">
        <v>2705</v>
      </c>
      <c r="B1061" s="113" t="s">
        <v>383</v>
      </c>
      <c r="C1061" s="113">
        <v>145.6</v>
      </c>
      <c r="D1061" s="113">
        <v>147.65</v>
      </c>
      <c r="E1061" s="113">
        <v>143.05000000000001</v>
      </c>
      <c r="F1061" s="113">
        <v>146.1</v>
      </c>
      <c r="G1061" s="113">
        <v>147.5</v>
      </c>
      <c r="H1061" s="113">
        <v>145.1</v>
      </c>
      <c r="I1061" s="113">
        <v>56128</v>
      </c>
      <c r="J1061" s="113">
        <v>8107761.25</v>
      </c>
      <c r="K1061" s="115">
        <v>43531</v>
      </c>
      <c r="L1061" s="113">
        <v>746</v>
      </c>
      <c r="M1061" s="113" t="s">
        <v>2706</v>
      </c>
      <c r="N1061" s="351"/>
    </row>
    <row r="1062" spans="1:14">
      <c r="A1062" s="113" t="s">
        <v>1295</v>
      </c>
      <c r="B1062" s="113" t="s">
        <v>383</v>
      </c>
      <c r="C1062" s="113">
        <v>42.5</v>
      </c>
      <c r="D1062" s="113">
        <v>42.5</v>
      </c>
      <c r="E1062" s="113">
        <v>41.2</v>
      </c>
      <c r="F1062" s="113">
        <v>41.5</v>
      </c>
      <c r="G1062" s="113">
        <v>41.55</v>
      </c>
      <c r="H1062" s="113">
        <v>41.45</v>
      </c>
      <c r="I1062" s="113">
        <v>14811</v>
      </c>
      <c r="J1062" s="113">
        <v>614810.9</v>
      </c>
      <c r="K1062" s="115">
        <v>43531</v>
      </c>
      <c r="L1062" s="113">
        <v>208</v>
      </c>
      <c r="M1062" s="113" t="s">
        <v>1296</v>
      </c>
      <c r="N1062" s="351"/>
    </row>
    <row r="1063" spans="1:14">
      <c r="A1063" s="113" t="s">
        <v>3427</v>
      </c>
      <c r="B1063" s="113" t="s">
        <v>383</v>
      </c>
      <c r="C1063" s="113">
        <v>148.85</v>
      </c>
      <c r="D1063" s="113">
        <v>154.4</v>
      </c>
      <c r="E1063" s="113">
        <v>147</v>
      </c>
      <c r="F1063" s="113">
        <v>148.44999999999999</v>
      </c>
      <c r="G1063" s="113">
        <v>151.25</v>
      </c>
      <c r="H1063" s="113">
        <v>149.5</v>
      </c>
      <c r="I1063" s="113">
        <v>358</v>
      </c>
      <c r="J1063" s="113">
        <v>53212.1</v>
      </c>
      <c r="K1063" s="115">
        <v>43531</v>
      </c>
      <c r="L1063" s="113">
        <v>27</v>
      </c>
      <c r="M1063" s="113" t="s">
        <v>3428</v>
      </c>
      <c r="N1063" s="351"/>
    </row>
    <row r="1064" spans="1:14">
      <c r="A1064" s="113" t="s">
        <v>2345</v>
      </c>
      <c r="B1064" s="113" t="s">
        <v>383</v>
      </c>
      <c r="C1064" s="113">
        <v>37</v>
      </c>
      <c r="D1064" s="113">
        <v>37.4</v>
      </c>
      <c r="E1064" s="113">
        <v>36.200000000000003</v>
      </c>
      <c r="F1064" s="113">
        <v>36.700000000000003</v>
      </c>
      <c r="G1064" s="113">
        <v>36.85</v>
      </c>
      <c r="H1064" s="113">
        <v>36.75</v>
      </c>
      <c r="I1064" s="113">
        <v>554105</v>
      </c>
      <c r="J1064" s="113">
        <v>20410946.75</v>
      </c>
      <c r="K1064" s="115">
        <v>43531</v>
      </c>
      <c r="L1064" s="113">
        <v>3432</v>
      </c>
      <c r="M1064" s="113" t="s">
        <v>2346</v>
      </c>
      <c r="N1064" s="351"/>
    </row>
    <row r="1065" spans="1:14">
      <c r="A1065" s="113" t="s">
        <v>1297</v>
      </c>
      <c r="B1065" s="113" t="s">
        <v>383</v>
      </c>
      <c r="C1065" s="113">
        <v>215.1</v>
      </c>
      <c r="D1065" s="113">
        <v>226.75</v>
      </c>
      <c r="E1065" s="113">
        <v>215.1</v>
      </c>
      <c r="F1065" s="113">
        <v>225.2</v>
      </c>
      <c r="G1065" s="113">
        <v>225.05</v>
      </c>
      <c r="H1065" s="113">
        <v>214.85</v>
      </c>
      <c r="I1065" s="113">
        <v>70929</v>
      </c>
      <c r="J1065" s="113">
        <v>15815086.699999999</v>
      </c>
      <c r="K1065" s="115">
        <v>43531</v>
      </c>
      <c r="L1065" s="113">
        <v>2312</v>
      </c>
      <c r="M1065" s="113" t="s">
        <v>1298</v>
      </c>
      <c r="N1065" s="351"/>
    </row>
    <row r="1066" spans="1:14">
      <c r="A1066" s="113" t="s">
        <v>1299</v>
      </c>
      <c r="B1066" s="113" t="s">
        <v>383</v>
      </c>
      <c r="C1066" s="113">
        <v>923</v>
      </c>
      <c r="D1066" s="113">
        <v>992.7</v>
      </c>
      <c r="E1066" s="113">
        <v>903.1</v>
      </c>
      <c r="F1066" s="113">
        <v>946.75</v>
      </c>
      <c r="G1066" s="113">
        <v>946.1</v>
      </c>
      <c r="H1066" s="113">
        <v>920.4</v>
      </c>
      <c r="I1066" s="113">
        <v>74181</v>
      </c>
      <c r="J1066" s="113">
        <v>71259733.299999997</v>
      </c>
      <c r="K1066" s="115">
        <v>43531</v>
      </c>
      <c r="L1066" s="113">
        <v>6401</v>
      </c>
      <c r="M1066" s="113" t="s">
        <v>1300</v>
      </c>
      <c r="N1066" s="351"/>
    </row>
    <row r="1067" spans="1:14">
      <c r="A1067" s="113" t="s">
        <v>1971</v>
      </c>
      <c r="B1067" s="113" t="s">
        <v>3180</v>
      </c>
      <c r="C1067" s="113">
        <v>4.5</v>
      </c>
      <c r="D1067" s="113">
        <v>4.5999999999999996</v>
      </c>
      <c r="E1067" s="113">
        <v>4.5</v>
      </c>
      <c r="F1067" s="113">
        <v>4.5999999999999996</v>
      </c>
      <c r="G1067" s="113">
        <v>4.5999999999999996</v>
      </c>
      <c r="H1067" s="113">
        <v>4.4000000000000004</v>
      </c>
      <c r="I1067" s="113">
        <v>9830</v>
      </c>
      <c r="J1067" s="113">
        <v>44688.55</v>
      </c>
      <c r="K1067" s="115">
        <v>43531</v>
      </c>
      <c r="L1067" s="113">
        <v>11</v>
      </c>
      <c r="M1067" s="113" t="s">
        <v>1972</v>
      </c>
      <c r="N1067" s="351"/>
    </row>
    <row r="1068" spans="1:14">
      <c r="A1068" s="113" t="s">
        <v>2460</v>
      </c>
      <c r="B1068" s="113" t="s">
        <v>383</v>
      </c>
      <c r="C1068" s="113">
        <v>14.9</v>
      </c>
      <c r="D1068" s="113">
        <v>15.15</v>
      </c>
      <c r="E1068" s="113">
        <v>13.8</v>
      </c>
      <c r="F1068" s="113">
        <v>14.35</v>
      </c>
      <c r="G1068" s="113">
        <v>14</v>
      </c>
      <c r="H1068" s="113">
        <v>14.55</v>
      </c>
      <c r="I1068" s="113">
        <v>8887</v>
      </c>
      <c r="J1068" s="113">
        <v>131216.54999999999</v>
      </c>
      <c r="K1068" s="115">
        <v>43531</v>
      </c>
      <c r="L1068" s="113">
        <v>140</v>
      </c>
      <c r="M1068" s="113" t="s">
        <v>2461</v>
      </c>
      <c r="N1068" s="351"/>
    </row>
    <row r="1069" spans="1:14">
      <c r="A1069" s="113" t="s">
        <v>2599</v>
      </c>
      <c r="B1069" s="113" t="s">
        <v>383</v>
      </c>
      <c r="C1069" s="113">
        <v>9.5</v>
      </c>
      <c r="D1069" s="113">
        <v>9.5</v>
      </c>
      <c r="E1069" s="113">
        <v>8.4</v>
      </c>
      <c r="F1069" s="113">
        <v>8.75</v>
      </c>
      <c r="G1069" s="113">
        <v>9.1</v>
      </c>
      <c r="H1069" s="113">
        <v>8.9499999999999993</v>
      </c>
      <c r="I1069" s="113">
        <v>60273</v>
      </c>
      <c r="J1069" s="113">
        <v>524979.35</v>
      </c>
      <c r="K1069" s="115">
        <v>43531</v>
      </c>
      <c r="L1069" s="113">
        <v>218</v>
      </c>
      <c r="M1069" s="113" t="s">
        <v>2600</v>
      </c>
      <c r="N1069" s="351"/>
    </row>
    <row r="1070" spans="1:14">
      <c r="A1070" s="113" t="s">
        <v>228</v>
      </c>
      <c r="B1070" s="113" t="s">
        <v>383</v>
      </c>
      <c r="C1070" s="113">
        <v>23250</v>
      </c>
      <c r="D1070" s="113">
        <v>23849</v>
      </c>
      <c r="E1070" s="113">
        <v>22950</v>
      </c>
      <c r="F1070" s="113">
        <v>23107.15</v>
      </c>
      <c r="G1070" s="113">
        <v>23110.05</v>
      </c>
      <c r="H1070" s="113">
        <v>23254.1</v>
      </c>
      <c r="I1070" s="113">
        <v>44443</v>
      </c>
      <c r="J1070" s="113">
        <v>1042487184.7</v>
      </c>
      <c r="K1070" s="115">
        <v>43531</v>
      </c>
      <c r="L1070" s="113">
        <v>15529</v>
      </c>
      <c r="M1070" s="113" t="s">
        <v>1301</v>
      </c>
      <c r="N1070" s="351"/>
    </row>
    <row r="1071" spans="1:14">
      <c r="A1071" s="113" t="s">
        <v>2344</v>
      </c>
      <c r="B1071" s="113" t="s">
        <v>383</v>
      </c>
      <c r="C1071" s="113">
        <v>300</v>
      </c>
      <c r="D1071" s="113">
        <v>304.89999999999998</v>
      </c>
      <c r="E1071" s="113">
        <v>296.14999999999998</v>
      </c>
      <c r="F1071" s="113">
        <v>296.85000000000002</v>
      </c>
      <c r="G1071" s="113">
        <v>296.14999999999998</v>
      </c>
      <c r="H1071" s="113">
        <v>300</v>
      </c>
      <c r="I1071" s="113">
        <v>273</v>
      </c>
      <c r="J1071" s="113">
        <v>81494.8</v>
      </c>
      <c r="K1071" s="115">
        <v>43531</v>
      </c>
      <c r="L1071" s="113">
        <v>21</v>
      </c>
      <c r="M1071" s="113" t="s">
        <v>1873</v>
      </c>
      <c r="N1071" s="351"/>
    </row>
    <row r="1072" spans="1:14">
      <c r="A1072" s="113" t="s">
        <v>3401</v>
      </c>
      <c r="B1072" s="113" t="s">
        <v>383</v>
      </c>
      <c r="C1072" s="113">
        <v>38.5</v>
      </c>
      <c r="D1072" s="113">
        <v>40</v>
      </c>
      <c r="E1072" s="113">
        <v>38.450000000000003</v>
      </c>
      <c r="F1072" s="113">
        <v>39.799999999999997</v>
      </c>
      <c r="G1072" s="113">
        <v>40</v>
      </c>
      <c r="H1072" s="113">
        <v>40.1</v>
      </c>
      <c r="I1072" s="113">
        <v>6599</v>
      </c>
      <c r="J1072" s="113">
        <v>256436.8</v>
      </c>
      <c r="K1072" s="115">
        <v>43531</v>
      </c>
      <c r="L1072" s="113">
        <v>32</v>
      </c>
      <c r="M1072" s="113" t="s">
        <v>3402</v>
      </c>
      <c r="N1072" s="351"/>
    </row>
    <row r="1073" spans="1:14">
      <c r="A1073" s="113" t="s">
        <v>2073</v>
      </c>
      <c r="B1073" s="113" t="s">
        <v>383</v>
      </c>
      <c r="C1073" s="113">
        <v>30.2</v>
      </c>
      <c r="D1073" s="113">
        <v>32.75</v>
      </c>
      <c r="E1073" s="113">
        <v>30.2</v>
      </c>
      <c r="F1073" s="113">
        <v>31.25</v>
      </c>
      <c r="G1073" s="113">
        <v>31.45</v>
      </c>
      <c r="H1073" s="113">
        <v>30.7</v>
      </c>
      <c r="I1073" s="113">
        <v>8443</v>
      </c>
      <c r="J1073" s="113">
        <v>267413.75</v>
      </c>
      <c r="K1073" s="115">
        <v>43531</v>
      </c>
      <c r="L1073" s="113">
        <v>145</v>
      </c>
      <c r="M1073" s="113" t="s">
        <v>2074</v>
      </c>
      <c r="N1073" s="351"/>
    </row>
    <row r="1074" spans="1:14">
      <c r="A1074" s="113" t="s">
        <v>1302</v>
      </c>
      <c r="B1074" s="113" t="s">
        <v>383</v>
      </c>
      <c r="C1074" s="113">
        <v>195.25</v>
      </c>
      <c r="D1074" s="113">
        <v>195.7</v>
      </c>
      <c r="E1074" s="113">
        <v>191.55</v>
      </c>
      <c r="F1074" s="113">
        <v>191.95</v>
      </c>
      <c r="G1074" s="113">
        <v>191.55</v>
      </c>
      <c r="H1074" s="113">
        <v>196.1</v>
      </c>
      <c r="I1074" s="113">
        <v>13601</v>
      </c>
      <c r="J1074" s="113">
        <v>2626063.9</v>
      </c>
      <c r="K1074" s="115">
        <v>43531</v>
      </c>
      <c r="L1074" s="113">
        <v>368</v>
      </c>
      <c r="M1074" s="113" t="s">
        <v>1303</v>
      </c>
      <c r="N1074" s="351"/>
    </row>
    <row r="1075" spans="1:14">
      <c r="A1075" s="113" t="s">
        <v>1304</v>
      </c>
      <c r="B1075" s="113" t="s">
        <v>383</v>
      </c>
      <c r="C1075" s="113">
        <v>131.94999999999999</v>
      </c>
      <c r="D1075" s="113">
        <v>134</v>
      </c>
      <c r="E1075" s="113">
        <v>127.65</v>
      </c>
      <c r="F1075" s="113">
        <v>131.9</v>
      </c>
      <c r="G1075" s="113">
        <v>132</v>
      </c>
      <c r="H1075" s="113">
        <v>131.55000000000001</v>
      </c>
      <c r="I1075" s="113">
        <v>24581</v>
      </c>
      <c r="J1075" s="113">
        <v>3216833.1</v>
      </c>
      <c r="K1075" s="115">
        <v>43531</v>
      </c>
      <c r="L1075" s="113">
        <v>443</v>
      </c>
      <c r="M1075" s="113" t="s">
        <v>1305</v>
      </c>
      <c r="N1075" s="351"/>
    </row>
    <row r="1076" spans="1:14">
      <c r="A1076" s="113" t="s">
        <v>1306</v>
      </c>
      <c r="B1076" s="113" t="s">
        <v>383</v>
      </c>
      <c r="C1076" s="113">
        <v>201.5</v>
      </c>
      <c r="D1076" s="113">
        <v>202.15</v>
      </c>
      <c r="E1076" s="113">
        <v>196.7</v>
      </c>
      <c r="F1076" s="113">
        <v>198.65</v>
      </c>
      <c r="G1076" s="113">
        <v>199</v>
      </c>
      <c r="H1076" s="113">
        <v>199.6</v>
      </c>
      <c r="I1076" s="113">
        <v>14081</v>
      </c>
      <c r="J1076" s="113">
        <v>2796381.4</v>
      </c>
      <c r="K1076" s="115">
        <v>43531</v>
      </c>
      <c r="L1076" s="113">
        <v>322</v>
      </c>
      <c r="M1076" s="113" t="s">
        <v>1307</v>
      </c>
      <c r="N1076" s="351"/>
    </row>
    <row r="1077" spans="1:14">
      <c r="A1077" s="113" t="s">
        <v>3414</v>
      </c>
      <c r="B1077" s="113" t="s">
        <v>3180</v>
      </c>
      <c r="C1077" s="113">
        <v>1.6</v>
      </c>
      <c r="D1077" s="113">
        <v>1.6</v>
      </c>
      <c r="E1077" s="113">
        <v>1.6</v>
      </c>
      <c r="F1077" s="113">
        <v>1.6</v>
      </c>
      <c r="G1077" s="113">
        <v>1.6</v>
      </c>
      <c r="H1077" s="113">
        <v>1.6</v>
      </c>
      <c r="I1077" s="113">
        <v>5690</v>
      </c>
      <c r="J1077" s="113">
        <v>9104</v>
      </c>
      <c r="K1077" s="115">
        <v>43531</v>
      </c>
      <c r="L1077" s="113">
        <v>13</v>
      </c>
      <c r="M1077" s="113" t="s">
        <v>3415</v>
      </c>
      <c r="N1077" s="351"/>
    </row>
    <row r="1078" spans="1:14">
      <c r="A1078" s="113" t="s">
        <v>2809</v>
      </c>
      <c r="B1078" s="113" t="s">
        <v>383</v>
      </c>
      <c r="C1078" s="113">
        <v>12.2</v>
      </c>
      <c r="D1078" s="113">
        <v>12.2</v>
      </c>
      <c r="E1078" s="113">
        <v>11.65</v>
      </c>
      <c r="F1078" s="113">
        <v>11.9</v>
      </c>
      <c r="G1078" s="113">
        <v>11.8</v>
      </c>
      <c r="H1078" s="113">
        <v>11.85</v>
      </c>
      <c r="I1078" s="113">
        <v>38480</v>
      </c>
      <c r="J1078" s="113">
        <v>455638.35</v>
      </c>
      <c r="K1078" s="115">
        <v>43531</v>
      </c>
      <c r="L1078" s="113">
        <v>136</v>
      </c>
      <c r="M1078" s="113" t="s">
        <v>2810</v>
      </c>
      <c r="N1078" s="351"/>
    </row>
    <row r="1079" spans="1:14">
      <c r="A1079" s="113" t="s">
        <v>1308</v>
      </c>
      <c r="B1079" s="113" t="s">
        <v>383</v>
      </c>
      <c r="C1079" s="113">
        <v>245.9</v>
      </c>
      <c r="D1079" s="113">
        <v>245.9</v>
      </c>
      <c r="E1079" s="113">
        <v>240</v>
      </c>
      <c r="F1079" s="113">
        <v>241.35</v>
      </c>
      <c r="G1079" s="113">
        <v>241.5</v>
      </c>
      <c r="H1079" s="113">
        <v>245.8</v>
      </c>
      <c r="I1079" s="113">
        <v>100221</v>
      </c>
      <c r="J1079" s="113">
        <v>24298883.75</v>
      </c>
      <c r="K1079" s="115">
        <v>43531</v>
      </c>
      <c r="L1079" s="113">
        <v>3238</v>
      </c>
      <c r="M1079" s="113" t="s">
        <v>3057</v>
      </c>
      <c r="N1079" s="351"/>
    </row>
    <row r="1080" spans="1:14">
      <c r="A1080" s="113" t="s">
        <v>3058</v>
      </c>
      <c r="B1080" s="113" t="s">
        <v>383</v>
      </c>
      <c r="C1080" s="113">
        <v>6.25</v>
      </c>
      <c r="D1080" s="113">
        <v>6.25</v>
      </c>
      <c r="E1080" s="113">
        <v>5.8</v>
      </c>
      <c r="F1080" s="113">
        <v>6</v>
      </c>
      <c r="G1080" s="113">
        <v>6</v>
      </c>
      <c r="H1080" s="113">
        <v>6.1</v>
      </c>
      <c r="I1080" s="113">
        <v>150814</v>
      </c>
      <c r="J1080" s="113">
        <v>911208.15</v>
      </c>
      <c r="K1080" s="115">
        <v>43531</v>
      </c>
      <c r="L1080" s="113">
        <v>238</v>
      </c>
      <c r="M1080" s="113" t="s">
        <v>3059</v>
      </c>
      <c r="N1080" s="351"/>
    </row>
    <row r="1081" spans="1:14">
      <c r="A1081" s="113" t="s">
        <v>2811</v>
      </c>
      <c r="B1081" s="113" t="s">
        <v>383</v>
      </c>
      <c r="C1081" s="113">
        <v>28.8</v>
      </c>
      <c r="D1081" s="113">
        <v>29.45</v>
      </c>
      <c r="E1081" s="113">
        <v>28.05</v>
      </c>
      <c r="F1081" s="113">
        <v>28.25</v>
      </c>
      <c r="G1081" s="113">
        <v>28.2</v>
      </c>
      <c r="H1081" s="113">
        <v>28.95</v>
      </c>
      <c r="I1081" s="113">
        <v>141860</v>
      </c>
      <c r="J1081" s="113">
        <v>4060799.8</v>
      </c>
      <c r="K1081" s="115">
        <v>43531</v>
      </c>
      <c r="L1081" s="113">
        <v>1028</v>
      </c>
      <c r="M1081" s="113" t="s">
        <v>2812</v>
      </c>
      <c r="N1081" s="351"/>
    </row>
    <row r="1082" spans="1:14">
      <c r="A1082" s="113" t="s">
        <v>3060</v>
      </c>
      <c r="B1082" s="113" t="s">
        <v>383</v>
      </c>
      <c r="C1082" s="113">
        <v>50.05</v>
      </c>
      <c r="D1082" s="113">
        <v>53.45</v>
      </c>
      <c r="E1082" s="113">
        <v>50.05</v>
      </c>
      <c r="F1082" s="113">
        <v>51.55</v>
      </c>
      <c r="G1082" s="113">
        <v>50.75</v>
      </c>
      <c r="H1082" s="113">
        <v>49.75</v>
      </c>
      <c r="I1082" s="113">
        <v>131369</v>
      </c>
      <c r="J1082" s="113">
        <v>6797728.9500000002</v>
      </c>
      <c r="K1082" s="115">
        <v>43531</v>
      </c>
      <c r="L1082" s="113">
        <v>1332</v>
      </c>
      <c r="M1082" s="113" t="s">
        <v>3061</v>
      </c>
      <c r="N1082" s="351"/>
    </row>
    <row r="1083" spans="1:14">
      <c r="A1083" s="113" t="s">
        <v>1969</v>
      </c>
      <c r="B1083" s="113" t="s">
        <v>383</v>
      </c>
      <c r="C1083" s="113">
        <v>10.4</v>
      </c>
      <c r="D1083" s="113">
        <v>13</v>
      </c>
      <c r="E1083" s="113">
        <v>10.35</v>
      </c>
      <c r="F1083" s="113">
        <v>11.7</v>
      </c>
      <c r="G1083" s="113">
        <v>11.5</v>
      </c>
      <c r="H1083" s="113">
        <v>10.85</v>
      </c>
      <c r="I1083" s="113">
        <v>149748</v>
      </c>
      <c r="J1083" s="113">
        <v>1851222.35</v>
      </c>
      <c r="K1083" s="115">
        <v>43531</v>
      </c>
      <c r="L1083" s="113">
        <v>536</v>
      </c>
      <c r="M1083" s="113" t="s">
        <v>1970</v>
      </c>
      <c r="N1083" s="351"/>
    </row>
    <row r="1084" spans="1:14">
      <c r="A1084" s="113" t="s">
        <v>348</v>
      </c>
      <c r="B1084" s="113" t="s">
        <v>383</v>
      </c>
      <c r="C1084" s="113">
        <v>78.2</v>
      </c>
      <c r="D1084" s="113">
        <v>81.5</v>
      </c>
      <c r="E1084" s="113">
        <v>78.150000000000006</v>
      </c>
      <c r="F1084" s="113">
        <v>79.25</v>
      </c>
      <c r="G1084" s="113">
        <v>79.45</v>
      </c>
      <c r="H1084" s="113">
        <v>78.349999999999994</v>
      </c>
      <c r="I1084" s="113">
        <v>14338707</v>
      </c>
      <c r="J1084" s="113">
        <v>1145663552</v>
      </c>
      <c r="K1084" s="115">
        <v>43531</v>
      </c>
      <c r="L1084" s="113">
        <v>48029</v>
      </c>
      <c r="M1084" s="113" t="s">
        <v>1309</v>
      </c>
      <c r="N1084" s="351"/>
    </row>
    <row r="1085" spans="1:14">
      <c r="A1085" s="113" t="s">
        <v>1874</v>
      </c>
      <c r="B1085" s="113" t="s">
        <v>383</v>
      </c>
      <c r="C1085" s="113">
        <v>19.649999999999999</v>
      </c>
      <c r="D1085" s="113">
        <v>19.649999999999999</v>
      </c>
      <c r="E1085" s="113">
        <v>18.649999999999999</v>
      </c>
      <c r="F1085" s="113">
        <v>18.95</v>
      </c>
      <c r="G1085" s="113">
        <v>19.2</v>
      </c>
      <c r="H1085" s="113">
        <v>19.3</v>
      </c>
      <c r="I1085" s="113">
        <v>19548</v>
      </c>
      <c r="J1085" s="113">
        <v>373317.15</v>
      </c>
      <c r="K1085" s="115">
        <v>43531</v>
      </c>
      <c r="L1085" s="113">
        <v>367</v>
      </c>
      <c r="M1085" s="113" t="s">
        <v>1875</v>
      </c>
      <c r="N1085" s="351"/>
    </row>
    <row r="1086" spans="1:14">
      <c r="A1086" s="113" t="s">
        <v>2462</v>
      </c>
      <c r="B1086" s="113" t="s">
        <v>3180</v>
      </c>
      <c r="C1086" s="113">
        <v>8.4</v>
      </c>
      <c r="D1086" s="113">
        <v>8.5500000000000007</v>
      </c>
      <c r="E1086" s="113">
        <v>8.4</v>
      </c>
      <c r="F1086" s="113">
        <v>8.5500000000000007</v>
      </c>
      <c r="G1086" s="113">
        <v>8.5500000000000007</v>
      </c>
      <c r="H1086" s="113">
        <v>8.4</v>
      </c>
      <c r="I1086" s="113">
        <v>2679</v>
      </c>
      <c r="J1086" s="113">
        <v>22728.6</v>
      </c>
      <c r="K1086" s="115">
        <v>43531</v>
      </c>
      <c r="L1086" s="113">
        <v>6</v>
      </c>
      <c r="M1086" s="113" t="s">
        <v>2463</v>
      </c>
      <c r="N1086" s="351"/>
    </row>
    <row r="1087" spans="1:14">
      <c r="A1087" s="113" t="s">
        <v>3172</v>
      </c>
      <c r="B1087" s="113" t="s">
        <v>383</v>
      </c>
      <c r="C1087" s="113">
        <v>260</v>
      </c>
      <c r="D1087" s="113">
        <v>265</v>
      </c>
      <c r="E1087" s="113">
        <v>258</v>
      </c>
      <c r="F1087" s="113">
        <v>258</v>
      </c>
      <c r="G1087" s="113">
        <v>258</v>
      </c>
      <c r="H1087" s="113">
        <v>259.95</v>
      </c>
      <c r="I1087" s="113">
        <v>459</v>
      </c>
      <c r="J1087" s="113">
        <v>119735</v>
      </c>
      <c r="K1087" s="115">
        <v>43531</v>
      </c>
      <c r="L1087" s="113">
        <v>15</v>
      </c>
      <c r="M1087" s="113" t="s">
        <v>3173</v>
      </c>
      <c r="N1087" s="351"/>
    </row>
    <row r="1088" spans="1:14">
      <c r="A1088" s="113" t="s">
        <v>2601</v>
      </c>
      <c r="B1088" s="113" t="s">
        <v>383</v>
      </c>
      <c r="C1088" s="113">
        <v>14.4</v>
      </c>
      <c r="D1088" s="113">
        <v>14.4</v>
      </c>
      <c r="E1088" s="113">
        <v>13.05</v>
      </c>
      <c r="F1088" s="113">
        <v>13.5</v>
      </c>
      <c r="G1088" s="113">
        <v>13.3</v>
      </c>
      <c r="H1088" s="113">
        <v>14.4</v>
      </c>
      <c r="I1088" s="113">
        <v>2382</v>
      </c>
      <c r="J1088" s="113">
        <v>32470.3</v>
      </c>
      <c r="K1088" s="115">
        <v>43531</v>
      </c>
      <c r="L1088" s="113">
        <v>32</v>
      </c>
      <c r="M1088" s="113" t="s">
        <v>2602</v>
      </c>
      <c r="N1088" s="351"/>
    </row>
    <row r="1089" spans="1:14">
      <c r="A1089" s="113" t="s">
        <v>206</v>
      </c>
      <c r="B1089" s="113" t="s">
        <v>383</v>
      </c>
      <c r="C1089" s="113">
        <v>2568</v>
      </c>
      <c r="D1089" s="113">
        <v>2585.85</v>
      </c>
      <c r="E1089" s="113">
        <v>2525.9</v>
      </c>
      <c r="F1089" s="113">
        <v>2575.25</v>
      </c>
      <c r="G1089" s="113">
        <v>2579.9</v>
      </c>
      <c r="H1089" s="113">
        <v>2577.0500000000002</v>
      </c>
      <c r="I1089" s="113">
        <v>608039</v>
      </c>
      <c r="J1089" s="113">
        <v>1561905064.1500001</v>
      </c>
      <c r="K1089" s="115">
        <v>43531</v>
      </c>
      <c r="L1089" s="113">
        <v>30201</v>
      </c>
      <c r="M1089" s="113" t="s">
        <v>1311</v>
      </c>
      <c r="N1089" s="351"/>
    </row>
    <row r="1090" spans="1:14">
      <c r="A1090" s="113" t="s">
        <v>1312</v>
      </c>
      <c r="B1090" s="113" t="s">
        <v>383</v>
      </c>
      <c r="C1090" s="113">
        <v>39.9</v>
      </c>
      <c r="D1090" s="113">
        <v>40.6</v>
      </c>
      <c r="E1090" s="113">
        <v>37.700000000000003</v>
      </c>
      <c r="F1090" s="113">
        <v>39.700000000000003</v>
      </c>
      <c r="G1090" s="113">
        <v>39.5</v>
      </c>
      <c r="H1090" s="113">
        <v>39.450000000000003</v>
      </c>
      <c r="I1090" s="113">
        <v>959678</v>
      </c>
      <c r="J1090" s="113">
        <v>38330350.350000001</v>
      </c>
      <c r="K1090" s="115">
        <v>43531</v>
      </c>
      <c r="L1090" s="113">
        <v>5277</v>
      </c>
      <c r="M1090" s="113" t="s">
        <v>1313</v>
      </c>
      <c r="N1090" s="351"/>
    </row>
    <row r="1091" spans="1:14">
      <c r="A1091" s="113" t="s">
        <v>1314</v>
      </c>
      <c r="B1091" s="113" t="s">
        <v>383</v>
      </c>
      <c r="C1091" s="113">
        <v>9.6</v>
      </c>
      <c r="D1091" s="113">
        <v>9.75</v>
      </c>
      <c r="E1091" s="113">
        <v>9.3000000000000007</v>
      </c>
      <c r="F1091" s="113">
        <v>9.3000000000000007</v>
      </c>
      <c r="G1091" s="113">
        <v>9.4</v>
      </c>
      <c r="H1091" s="113">
        <v>9.4499999999999993</v>
      </c>
      <c r="I1091" s="113">
        <v>338620</v>
      </c>
      <c r="J1091" s="113">
        <v>3227131.35</v>
      </c>
      <c r="K1091" s="115">
        <v>43531</v>
      </c>
      <c r="L1091" s="113">
        <v>650</v>
      </c>
      <c r="M1091" s="113" t="s">
        <v>1315</v>
      </c>
      <c r="N1091" s="351"/>
    </row>
    <row r="1092" spans="1:14">
      <c r="A1092" s="113" t="s">
        <v>2813</v>
      </c>
      <c r="B1092" s="113" t="s">
        <v>383</v>
      </c>
      <c r="C1092" s="113">
        <v>57.25</v>
      </c>
      <c r="D1092" s="113">
        <v>61.9</v>
      </c>
      <c r="E1092" s="113">
        <v>56.7</v>
      </c>
      <c r="F1092" s="113">
        <v>59.65</v>
      </c>
      <c r="G1092" s="113">
        <v>59.55</v>
      </c>
      <c r="H1092" s="113">
        <v>57.95</v>
      </c>
      <c r="I1092" s="113">
        <v>77714</v>
      </c>
      <c r="J1092" s="113">
        <v>4614747.8</v>
      </c>
      <c r="K1092" s="115">
        <v>43531</v>
      </c>
      <c r="L1092" s="113">
        <v>487</v>
      </c>
      <c r="M1092" s="113" t="s">
        <v>2814</v>
      </c>
      <c r="N1092" s="351"/>
    </row>
    <row r="1093" spans="1:14">
      <c r="A1093" s="113" t="s">
        <v>1316</v>
      </c>
      <c r="B1093" s="113" t="s">
        <v>383</v>
      </c>
      <c r="C1093" s="113">
        <v>670.5</v>
      </c>
      <c r="D1093" s="113">
        <v>681.1</v>
      </c>
      <c r="E1093" s="113">
        <v>637.04999999999995</v>
      </c>
      <c r="F1093" s="113">
        <v>641.95000000000005</v>
      </c>
      <c r="G1093" s="113">
        <v>640.25</v>
      </c>
      <c r="H1093" s="113">
        <v>669.55</v>
      </c>
      <c r="I1093" s="113">
        <v>119009</v>
      </c>
      <c r="J1093" s="113">
        <v>78757076.049999997</v>
      </c>
      <c r="K1093" s="115">
        <v>43531</v>
      </c>
      <c r="L1093" s="113">
        <v>10261</v>
      </c>
      <c r="M1093" s="113" t="s">
        <v>3062</v>
      </c>
      <c r="N1093" s="351"/>
    </row>
    <row r="1094" spans="1:14">
      <c r="A1094" s="113" t="s">
        <v>3257</v>
      </c>
      <c r="B1094" s="113" t="s">
        <v>383</v>
      </c>
      <c r="C1094" s="113">
        <v>21</v>
      </c>
      <c r="D1094" s="113">
        <v>21</v>
      </c>
      <c r="E1094" s="113">
        <v>20.100000000000001</v>
      </c>
      <c r="F1094" s="113">
        <v>20.2</v>
      </c>
      <c r="G1094" s="113">
        <v>20.7</v>
      </c>
      <c r="H1094" s="113">
        <v>21.15</v>
      </c>
      <c r="I1094" s="113">
        <v>24739</v>
      </c>
      <c r="J1094" s="113">
        <v>502461.25</v>
      </c>
      <c r="K1094" s="115">
        <v>43531</v>
      </c>
      <c r="L1094" s="113">
        <v>87</v>
      </c>
      <c r="M1094" s="113" t="s">
        <v>3258</v>
      </c>
      <c r="N1094" s="351"/>
    </row>
    <row r="1095" spans="1:14">
      <c r="A1095" s="113" t="s">
        <v>126</v>
      </c>
      <c r="B1095" s="113" t="s">
        <v>383</v>
      </c>
      <c r="C1095" s="113">
        <v>228</v>
      </c>
      <c r="D1095" s="113">
        <v>233</v>
      </c>
      <c r="E1095" s="113">
        <v>227.55</v>
      </c>
      <c r="F1095" s="113">
        <v>229</v>
      </c>
      <c r="G1095" s="113">
        <v>228.5</v>
      </c>
      <c r="H1095" s="113">
        <v>227.35</v>
      </c>
      <c r="I1095" s="113">
        <v>3169172</v>
      </c>
      <c r="J1095" s="113">
        <v>731706316.5</v>
      </c>
      <c r="K1095" s="115">
        <v>43531</v>
      </c>
      <c r="L1095" s="113">
        <v>57439</v>
      </c>
      <c r="M1095" s="113" t="s">
        <v>1317</v>
      </c>
      <c r="N1095" s="351"/>
    </row>
    <row r="1096" spans="1:14">
      <c r="A1096" s="113" t="s">
        <v>127</v>
      </c>
      <c r="B1096" s="113" t="s">
        <v>383</v>
      </c>
      <c r="C1096" s="113">
        <v>115.1</v>
      </c>
      <c r="D1096" s="113">
        <v>115.2</v>
      </c>
      <c r="E1096" s="113">
        <v>111.9</v>
      </c>
      <c r="F1096" s="113">
        <v>112.3</v>
      </c>
      <c r="G1096" s="113">
        <v>112.05</v>
      </c>
      <c r="H1096" s="113">
        <v>114.65</v>
      </c>
      <c r="I1096" s="113">
        <v>5317424</v>
      </c>
      <c r="J1096" s="113">
        <v>601219792.5</v>
      </c>
      <c r="K1096" s="115">
        <v>43531</v>
      </c>
      <c r="L1096" s="113">
        <v>21059</v>
      </c>
      <c r="M1096" s="113" t="s">
        <v>1318</v>
      </c>
      <c r="N1096" s="351"/>
    </row>
    <row r="1097" spans="1:14">
      <c r="A1097" s="113" t="s">
        <v>1319</v>
      </c>
      <c r="B1097" s="113" t="s">
        <v>383</v>
      </c>
      <c r="C1097" s="113">
        <v>3300.85</v>
      </c>
      <c r="D1097" s="113">
        <v>3305.25</v>
      </c>
      <c r="E1097" s="113">
        <v>3211</v>
      </c>
      <c r="F1097" s="113">
        <v>3234.5</v>
      </c>
      <c r="G1097" s="113">
        <v>3220</v>
      </c>
      <c r="H1097" s="113">
        <v>3286.1</v>
      </c>
      <c r="I1097" s="113">
        <v>10454</v>
      </c>
      <c r="J1097" s="113">
        <v>34096116.950000003</v>
      </c>
      <c r="K1097" s="115">
        <v>43531</v>
      </c>
      <c r="L1097" s="113">
        <v>1921</v>
      </c>
      <c r="M1097" s="113" t="s">
        <v>1320</v>
      </c>
      <c r="N1097" s="351"/>
    </row>
    <row r="1098" spans="1:14">
      <c r="A1098" s="113" t="s">
        <v>2815</v>
      </c>
      <c r="B1098" s="113" t="s">
        <v>383</v>
      </c>
      <c r="C1098" s="113">
        <v>69.5</v>
      </c>
      <c r="D1098" s="113">
        <v>70</v>
      </c>
      <c r="E1098" s="113">
        <v>66</v>
      </c>
      <c r="F1098" s="113">
        <v>66.400000000000006</v>
      </c>
      <c r="G1098" s="113">
        <v>66.5</v>
      </c>
      <c r="H1098" s="113">
        <v>70</v>
      </c>
      <c r="I1098" s="113">
        <v>36943</v>
      </c>
      <c r="J1098" s="113">
        <v>2545619.7000000002</v>
      </c>
      <c r="K1098" s="115">
        <v>43531</v>
      </c>
      <c r="L1098" s="113">
        <v>336</v>
      </c>
      <c r="M1098" s="113" t="s">
        <v>2816</v>
      </c>
      <c r="N1098" s="351"/>
    </row>
    <row r="1099" spans="1:14">
      <c r="A1099" s="113" t="s">
        <v>315</v>
      </c>
      <c r="B1099" s="113" t="s">
        <v>383</v>
      </c>
      <c r="C1099" s="113">
        <v>16.55</v>
      </c>
      <c r="D1099" s="113">
        <v>16.8</v>
      </c>
      <c r="E1099" s="113">
        <v>16.100000000000001</v>
      </c>
      <c r="F1099" s="113">
        <v>16.399999999999999</v>
      </c>
      <c r="G1099" s="113">
        <v>16.399999999999999</v>
      </c>
      <c r="H1099" s="113">
        <v>16.45</v>
      </c>
      <c r="I1099" s="113">
        <v>520601</v>
      </c>
      <c r="J1099" s="113">
        <v>8598967.6500000004</v>
      </c>
      <c r="K1099" s="115">
        <v>43531</v>
      </c>
      <c r="L1099" s="113">
        <v>1611</v>
      </c>
      <c r="M1099" s="113" t="s">
        <v>3063</v>
      </c>
      <c r="N1099" s="351"/>
    </row>
    <row r="1100" spans="1:14">
      <c r="A1100" s="113" t="s">
        <v>1321</v>
      </c>
      <c r="B1100" s="113" t="s">
        <v>383</v>
      </c>
      <c r="C1100" s="113">
        <v>77.400000000000006</v>
      </c>
      <c r="D1100" s="113">
        <v>77.900000000000006</v>
      </c>
      <c r="E1100" s="113">
        <v>75.3</v>
      </c>
      <c r="F1100" s="113">
        <v>75.599999999999994</v>
      </c>
      <c r="G1100" s="113">
        <v>75.5</v>
      </c>
      <c r="H1100" s="113">
        <v>76.7</v>
      </c>
      <c r="I1100" s="113">
        <v>79153</v>
      </c>
      <c r="J1100" s="113">
        <v>6050085.7000000002</v>
      </c>
      <c r="K1100" s="115">
        <v>43531</v>
      </c>
      <c r="L1100" s="113">
        <v>1076</v>
      </c>
      <c r="M1100" s="113" t="s">
        <v>1322</v>
      </c>
      <c r="N1100" s="351"/>
    </row>
    <row r="1101" spans="1:14">
      <c r="A1101" s="113" t="s">
        <v>207</v>
      </c>
      <c r="B1101" s="113" t="s">
        <v>383</v>
      </c>
      <c r="C1101" s="113">
        <v>10651</v>
      </c>
      <c r="D1101" s="113">
        <v>10690.05</v>
      </c>
      <c r="E1101" s="113">
        <v>10381</v>
      </c>
      <c r="F1101" s="113">
        <v>10446</v>
      </c>
      <c r="G1101" s="113">
        <v>10385</v>
      </c>
      <c r="H1101" s="113">
        <v>10668.5</v>
      </c>
      <c r="I1101" s="113">
        <v>3433</v>
      </c>
      <c r="J1101" s="113">
        <v>36098023.5</v>
      </c>
      <c r="K1101" s="115">
        <v>43531</v>
      </c>
      <c r="L1101" s="113">
        <v>1447</v>
      </c>
      <c r="M1101" s="113" t="s">
        <v>1323</v>
      </c>
      <c r="N1101" s="351"/>
    </row>
    <row r="1102" spans="1:14">
      <c r="A1102" s="113" t="s">
        <v>1324</v>
      </c>
      <c r="B1102" s="113" t="s">
        <v>383</v>
      </c>
      <c r="C1102" s="113">
        <v>161</v>
      </c>
      <c r="D1102" s="113">
        <v>165</v>
      </c>
      <c r="E1102" s="113">
        <v>160</v>
      </c>
      <c r="F1102" s="113">
        <v>163.65</v>
      </c>
      <c r="G1102" s="113">
        <v>164</v>
      </c>
      <c r="H1102" s="113">
        <v>160.80000000000001</v>
      </c>
      <c r="I1102" s="113">
        <v>14089</v>
      </c>
      <c r="J1102" s="113">
        <v>2295296.9</v>
      </c>
      <c r="K1102" s="115">
        <v>43531</v>
      </c>
      <c r="L1102" s="113">
        <v>143</v>
      </c>
      <c r="M1102" s="113" t="s">
        <v>1325</v>
      </c>
      <c r="N1102" s="351"/>
    </row>
    <row r="1103" spans="1:14">
      <c r="A1103" s="113" t="s">
        <v>1326</v>
      </c>
      <c r="B1103" s="113" t="s">
        <v>383</v>
      </c>
      <c r="C1103" s="113">
        <v>178</v>
      </c>
      <c r="D1103" s="113">
        <v>183.95</v>
      </c>
      <c r="E1103" s="113">
        <v>175.4</v>
      </c>
      <c r="F1103" s="113">
        <v>178.15</v>
      </c>
      <c r="G1103" s="113">
        <v>177.75</v>
      </c>
      <c r="H1103" s="113">
        <v>176.6</v>
      </c>
      <c r="I1103" s="113">
        <v>1275176</v>
      </c>
      <c r="J1103" s="113">
        <v>229258793</v>
      </c>
      <c r="K1103" s="115">
        <v>43531</v>
      </c>
      <c r="L1103" s="113">
        <v>15832</v>
      </c>
      <c r="M1103" s="113" t="s">
        <v>2562</v>
      </c>
      <c r="N1103" s="351"/>
    </row>
    <row r="1104" spans="1:14">
      <c r="A1104" s="113" t="s">
        <v>1327</v>
      </c>
      <c r="B1104" s="113" t="s">
        <v>383</v>
      </c>
      <c r="C1104" s="113">
        <v>635.1</v>
      </c>
      <c r="D1104" s="113">
        <v>642.9</v>
      </c>
      <c r="E1104" s="113">
        <v>623.29999999999995</v>
      </c>
      <c r="F1104" s="113">
        <v>625.6</v>
      </c>
      <c r="G1104" s="113">
        <v>627</v>
      </c>
      <c r="H1104" s="113">
        <v>635.1</v>
      </c>
      <c r="I1104" s="113">
        <v>14477</v>
      </c>
      <c r="J1104" s="113">
        <v>9128427.1999999993</v>
      </c>
      <c r="K1104" s="115">
        <v>43531</v>
      </c>
      <c r="L1104" s="113">
        <v>1653</v>
      </c>
      <c r="M1104" s="113" t="s">
        <v>1328</v>
      </c>
      <c r="N1104" s="351"/>
    </row>
    <row r="1105" spans="1:14">
      <c r="A1105" s="113" t="s">
        <v>205</v>
      </c>
      <c r="B1105" s="113" t="s">
        <v>383</v>
      </c>
      <c r="C1105" s="113">
        <v>1144.5</v>
      </c>
      <c r="D1105" s="113">
        <v>1149.9000000000001</v>
      </c>
      <c r="E1105" s="113">
        <v>1130</v>
      </c>
      <c r="F1105" s="113">
        <v>1133.95</v>
      </c>
      <c r="G1105" s="113">
        <v>1131.05</v>
      </c>
      <c r="H1105" s="113">
        <v>1142.05</v>
      </c>
      <c r="I1105" s="113">
        <v>310567</v>
      </c>
      <c r="J1105" s="113">
        <v>354103500.55000001</v>
      </c>
      <c r="K1105" s="115">
        <v>43531</v>
      </c>
      <c r="L1105" s="113">
        <v>15345</v>
      </c>
      <c r="M1105" s="113" t="s">
        <v>1329</v>
      </c>
      <c r="N1105" s="351"/>
    </row>
    <row r="1106" spans="1:14">
      <c r="A1106" s="113" t="s">
        <v>1330</v>
      </c>
      <c r="B1106" s="113" t="s">
        <v>383</v>
      </c>
      <c r="C1106" s="113">
        <v>964</v>
      </c>
      <c r="D1106" s="113">
        <v>975.6</v>
      </c>
      <c r="E1106" s="113">
        <v>961.35</v>
      </c>
      <c r="F1106" s="113">
        <v>966.45</v>
      </c>
      <c r="G1106" s="113">
        <v>974.1</v>
      </c>
      <c r="H1106" s="113">
        <v>963.8</v>
      </c>
      <c r="I1106" s="113">
        <v>97860</v>
      </c>
      <c r="J1106" s="113">
        <v>94476629.25</v>
      </c>
      <c r="K1106" s="115">
        <v>43531</v>
      </c>
      <c r="L1106" s="113">
        <v>7124</v>
      </c>
      <c r="M1106" s="113" t="s">
        <v>1331</v>
      </c>
      <c r="N1106" s="351"/>
    </row>
    <row r="1107" spans="1:14">
      <c r="A1107" s="113" t="s">
        <v>3259</v>
      </c>
      <c r="B1107" s="113" t="s">
        <v>383</v>
      </c>
      <c r="C1107" s="113">
        <v>2139.9499999999998</v>
      </c>
      <c r="D1107" s="113">
        <v>2139.9499999999998</v>
      </c>
      <c r="E1107" s="113">
        <v>2090.1</v>
      </c>
      <c r="F1107" s="113">
        <v>2110</v>
      </c>
      <c r="G1107" s="113">
        <v>2110</v>
      </c>
      <c r="H1107" s="113">
        <v>2108.1999999999998</v>
      </c>
      <c r="I1107" s="113">
        <v>271</v>
      </c>
      <c r="J1107" s="113">
        <v>572800.5</v>
      </c>
      <c r="K1107" s="115">
        <v>43531</v>
      </c>
      <c r="L1107" s="113">
        <v>56</v>
      </c>
      <c r="M1107" s="113" t="s">
        <v>3260</v>
      </c>
      <c r="N1107" s="351"/>
    </row>
    <row r="1108" spans="1:14">
      <c r="A1108" s="113" t="s">
        <v>3064</v>
      </c>
      <c r="B1108" s="113" t="s">
        <v>3180</v>
      </c>
      <c r="C1108" s="113">
        <v>6.45</v>
      </c>
      <c r="D1108" s="113">
        <v>6.55</v>
      </c>
      <c r="E1108" s="113">
        <v>6.45</v>
      </c>
      <c r="F1108" s="113">
        <v>6.55</v>
      </c>
      <c r="G1108" s="113">
        <v>6.55</v>
      </c>
      <c r="H1108" s="113">
        <v>6.55</v>
      </c>
      <c r="I1108" s="113">
        <v>3611</v>
      </c>
      <c r="J1108" s="113">
        <v>23495.85</v>
      </c>
      <c r="K1108" s="115">
        <v>43531</v>
      </c>
      <c r="L1108" s="113">
        <v>15</v>
      </c>
      <c r="M1108" s="113" t="s">
        <v>3065</v>
      </c>
      <c r="N1108" s="351"/>
    </row>
    <row r="1109" spans="1:14">
      <c r="A1109" s="113" t="s">
        <v>2164</v>
      </c>
      <c r="B1109" s="113" t="s">
        <v>383</v>
      </c>
      <c r="C1109" s="113">
        <v>148</v>
      </c>
      <c r="D1109" s="113">
        <v>150</v>
      </c>
      <c r="E1109" s="113">
        <v>145.05000000000001</v>
      </c>
      <c r="F1109" s="113">
        <v>147</v>
      </c>
      <c r="G1109" s="113">
        <v>147.44999999999999</v>
      </c>
      <c r="H1109" s="113">
        <v>146.75</v>
      </c>
      <c r="I1109" s="113">
        <v>5439</v>
      </c>
      <c r="J1109" s="113">
        <v>797034.9</v>
      </c>
      <c r="K1109" s="115">
        <v>43531</v>
      </c>
      <c r="L1109" s="113">
        <v>170</v>
      </c>
      <c r="M1109" s="113" t="s">
        <v>2165</v>
      </c>
      <c r="N1109" s="351"/>
    </row>
    <row r="1110" spans="1:14">
      <c r="A1110" s="113" t="s">
        <v>1332</v>
      </c>
      <c r="B1110" s="113" t="s">
        <v>383</v>
      </c>
      <c r="C1110" s="113">
        <v>26.7</v>
      </c>
      <c r="D1110" s="113">
        <v>26.95</v>
      </c>
      <c r="E1110" s="113">
        <v>26.15</v>
      </c>
      <c r="F1110" s="113">
        <v>26.5</v>
      </c>
      <c r="G1110" s="113">
        <v>26.25</v>
      </c>
      <c r="H1110" s="113">
        <v>26.85</v>
      </c>
      <c r="I1110" s="113">
        <v>8809</v>
      </c>
      <c r="J1110" s="113">
        <v>232919.35</v>
      </c>
      <c r="K1110" s="115">
        <v>43531</v>
      </c>
      <c r="L1110" s="113">
        <v>70</v>
      </c>
      <c r="M1110" s="113" t="s">
        <v>1333</v>
      </c>
      <c r="N1110" s="351"/>
    </row>
    <row r="1111" spans="1:14">
      <c r="A1111" s="113" t="s">
        <v>3261</v>
      </c>
      <c r="B1111" s="113" t="s">
        <v>3180</v>
      </c>
      <c r="C1111" s="113">
        <v>35.35</v>
      </c>
      <c r="D1111" s="113">
        <v>35.35</v>
      </c>
      <c r="E1111" s="113">
        <v>33.700000000000003</v>
      </c>
      <c r="F1111" s="113">
        <v>35.1</v>
      </c>
      <c r="G1111" s="113">
        <v>35.1</v>
      </c>
      <c r="H1111" s="113">
        <v>33.700000000000003</v>
      </c>
      <c r="I1111" s="113">
        <v>8954</v>
      </c>
      <c r="J1111" s="113">
        <v>314428.90000000002</v>
      </c>
      <c r="K1111" s="115">
        <v>43531</v>
      </c>
      <c r="L1111" s="113">
        <v>34</v>
      </c>
      <c r="M1111" s="113" t="s">
        <v>3262</v>
      </c>
      <c r="N1111" s="351"/>
    </row>
    <row r="1112" spans="1:14">
      <c r="A1112" s="113" t="s">
        <v>2716</v>
      </c>
      <c r="B1112" s="113" t="s">
        <v>383</v>
      </c>
      <c r="C1112" s="113">
        <v>58.15</v>
      </c>
      <c r="D1112" s="113">
        <v>62.5</v>
      </c>
      <c r="E1112" s="113">
        <v>58</v>
      </c>
      <c r="F1112" s="113">
        <v>60.1</v>
      </c>
      <c r="G1112" s="113">
        <v>59.8</v>
      </c>
      <c r="H1112" s="113">
        <v>59.15</v>
      </c>
      <c r="I1112" s="113">
        <v>34076</v>
      </c>
      <c r="J1112" s="113">
        <v>2042567.65</v>
      </c>
      <c r="K1112" s="115">
        <v>43531</v>
      </c>
      <c r="L1112" s="113">
        <v>681</v>
      </c>
      <c r="M1112" s="113" t="s">
        <v>1334</v>
      </c>
      <c r="N1112" s="351"/>
    </row>
    <row r="1113" spans="1:14">
      <c r="A1113" s="113" t="s">
        <v>3408</v>
      </c>
      <c r="B1113" s="113" t="s">
        <v>3180</v>
      </c>
      <c r="C1113" s="113">
        <v>171.5</v>
      </c>
      <c r="D1113" s="113">
        <v>171.5</v>
      </c>
      <c r="E1113" s="113">
        <v>161</v>
      </c>
      <c r="F1113" s="113">
        <v>171</v>
      </c>
      <c r="G1113" s="113">
        <v>171</v>
      </c>
      <c r="H1113" s="113">
        <v>164</v>
      </c>
      <c r="I1113" s="113">
        <v>321</v>
      </c>
      <c r="J1113" s="113">
        <v>54781.75</v>
      </c>
      <c r="K1113" s="115">
        <v>43531</v>
      </c>
      <c r="L1113" s="113">
        <v>9</v>
      </c>
      <c r="M1113" s="113" t="s">
        <v>3409</v>
      </c>
      <c r="N1113" s="351"/>
    </row>
    <row r="1114" spans="1:14">
      <c r="A1114" s="113" t="s">
        <v>2850</v>
      </c>
      <c r="B1114" s="113" t="s">
        <v>383</v>
      </c>
      <c r="C1114" s="113">
        <v>190.05</v>
      </c>
      <c r="D1114" s="113">
        <v>191.55</v>
      </c>
      <c r="E1114" s="113">
        <v>184.15</v>
      </c>
      <c r="F1114" s="113">
        <v>189.9</v>
      </c>
      <c r="G1114" s="113">
        <v>190</v>
      </c>
      <c r="H1114" s="113">
        <v>191.75</v>
      </c>
      <c r="I1114" s="113">
        <v>6184</v>
      </c>
      <c r="J1114" s="113">
        <v>1172437</v>
      </c>
      <c r="K1114" s="115">
        <v>43531</v>
      </c>
      <c r="L1114" s="113">
        <v>94</v>
      </c>
      <c r="M1114" s="113" t="s">
        <v>2851</v>
      </c>
      <c r="N1114" s="351"/>
    </row>
    <row r="1115" spans="1:14">
      <c r="A1115" s="113" t="s">
        <v>128</v>
      </c>
      <c r="B1115" s="113" t="s">
        <v>383</v>
      </c>
      <c r="C1115" s="113">
        <v>82.45</v>
      </c>
      <c r="D1115" s="113">
        <v>86.2</v>
      </c>
      <c r="E1115" s="113">
        <v>81.3</v>
      </c>
      <c r="F1115" s="113">
        <v>85.45</v>
      </c>
      <c r="G1115" s="113">
        <v>85.4</v>
      </c>
      <c r="H1115" s="113">
        <v>82.4</v>
      </c>
      <c r="I1115" s="113">
        <v>48792690</v>
      </c>
      <c r="J1115" s="113">
        <v>4139723348.9000001</v>
      </c>
      <c r="K1115" s="115">
        <v>43531</v>
      </c>
      <c r="L1115" s="113">
        <v>122281</v>
      </c>
      <c r="M1115" s="113" t="s">
        <v>3066</v>
      </c>
      <c r="N1115" s="351"/>
    </row>
    <row r="1116" spans="1:14">
      <c r="A1116" s="113" t="s">
        <v>1335</v>
      </c>
      <c r="B1116" s="113" t="s">
        <v>383</v>
      </c>
      <c r="C1116" s="113">
        <v>31.6</v>
      </c>
      <c r="D1116" s="113">
        <v>31.95</v>
      </c>
      <c r="E1116" s="113">
        <v>31.1</v>
      </c>
      <c r="F1116" s="113">
        <v>31.25</v>
      </c>
      <c r="G1116" s="113">
        <v>31.3</v>
      </c>
      <c r="H1116" s="113">
        <v>31.65</v>
      </c>
      <c r="I1116" s="113">
        <v>66942</v>
      </c>
      <c r="J1116" s="113">
        <v>2105564.2000000002</v>
      </c>
      <c r="K1116" s="115">
        <v>43531</v>
      </c>
      <c r="L1116" s="113">
        <v>565</v>
      </c>
      <c r="M1116" s="113" t="s">
        <v>1336</v>
      </c>
      <c r="N1116" s="351"/>
    </row>
    <row r="1117" spans="1:14">
      <c r="A1117" s="113" t="s">
        <v>1920</v>
      </c>
      <c r="B1117" s="113" t="s">
        <v>383</v>
      </c>
      <c r="C1117" s="113">
        <v>907.8</v>
      </c>
      <c r="D1117" s="113">
        <v>907.8</v>
      </c>
      <c r="E1117" s="113">
        <v>886.35</v>
      </c>
      <c r="F1117" s="113">
        <v>888.8</v>
      </c>
      <c r="G1117" s="113">
        <v>889.7</v>
      </c>
      <c r="H1117" s="113">
        <v>901.65</v>
      </c>
      <c r="I1117" s="113">
        <v>188416</v>
      </c>
      <c r="J1117" s="113">
        <v>168414536.44999999</v>
      </c>
      <c r="K1117" s="115">
        <v>43531</v>
      </c>
      <c r="L1117" s="113">
        <v>8272</v>
      </c>
      <c r="M1117" s="113" t="s">
        <v>1921</v>
      </c>
      <c r="N1117" s="351"/>
    </row>
    <row r="1118" spans="1:14">
      <c r="A1118" s="113" t="s">
        <v>3137</v>
      </c>
      <c r="B1118" s="113" t="s">
        <v>383</v>
      </c>
      <c r="C1118" s="113">
        <v>19</v>
      </c>
      <c r="D1118" s="113">
        <v>20.100000000000001</v>
      </c>
      <c r="E1118" s="113">
        <v>18</v>
      </c>
      <c r="F1118" s="113">
        <v>18.25</v>
      </c>
      <c r="G1118" s="113">
        <v>18</v>
      </c>
      <c r="H1118" s="113">
        <v>19.149999999999999</v>
      </c>
      <c r="I1118" s="113">
        <v>17961</v>
      </c>
      <c r="J1118" s="113">
        <v>337930.1</v>
      </c>
      <c r="K1118" s="115">
        <v>43531</v>
      </c>
      <c r="L1118" s="113">
        <v>99</v>
      </c>
      <c r="M1118" s="113" t="s">
        <v>3138</v>
      </c>
      <c r="N1118" s="351"/>
    </row>
    <row r="1119" spans="1:14">
      <c r="A1119" s="113" t="s">
        <v>1337</v>
      </c>
      <c r="B1119" s="113" t="s">
        <v>383</v>
      </c>
      <c r="C1119" s="113">
        <v>138.44999999999999</v>
      </c>
      <c r="D1119" s="113">
        <v>138.44999999999999</v>
      </c>
      <c r="E1119" s="113">
        <v>133.30000000000001</v>
      </c>
      <c r="F1119" s="113">
        <v>135.55000000000001</v>
      </c>
      <c r="G1119" s="113">
        <v>135.55000000000001</v>
      </c>
      <c r="H1119" s="113">
        <v>136.94999999999999</v>
      </c>
      <c r="I1119" s="113">
        <v>1335920</v>
      </c>
      <c r="J1119" s="113">
        <v>180453449.5</v>
      </c>
      <c r="K1119" s="115">
        <v>43531</v>
      </c>
      <c r="L1119" s="113">
        <v>2216</v>
      </c>
      <c r="M1119" s="113" t="s">
        <v>1869</v>
      </c>
      <c r="N1119" s="351"/>
    </row>
    <row r="1120" spans="1:14">
      <c r="A1120" s="113" t="s">
        <v>3162</v>
      </c>
      <c r="B1120" s="113" t="s">
        <v>383</v>
      </c>
      <c r="C1120" s="113">
        <v>520.29999999999995</v>
      </c>
      <c r="D1120" s="113">
        <v>538.95000000000005</v>
      </c>
      <c r="E1120" s="113">
        <v>515.04999999999995</v>
      </c>
      <c r="F1120" s="113">
        <v>517</v>
      </c>
      <c r="G1120" s="113">
        <v>519.95000000000005</v>
      </c>
      <c r="H1120" s="113">
        <v>540.70000000000005</v>
      </c>
      <c r="I1120" s="113">
        <v>962</v>
      </c>
      <c r="J1120" s="113">
        <v>502129.1</v>
      </c>
      <c r="K1120" s="115">
        <v>43531</v>
      </c>
      <c r="L1120" s="113">
        <v>67</v>
      </c>
      <c r="M1120" s="113" t="s">
        <v>3163</v>
      </c>
      <c r="N1120" s="351"/>
    </row>
    <row r="1121" spans="1:14">
      <c r="A1121" s="113" t="s">
        <v>1929</v>
      </c>
      <c r="B1121" s="113" t="s">
        <v>383</v>
      </c>
      <c r="C1121" s="113">
        <v>169.05</v>
      </c>
      <c r="D1121" s="113">
        <v>169.05</v>
      </c>
      <c r="E1121" s="113">
        <v>165</v>
      </c>
      <c r="F1121" s="113">
        <v>167</v>
      </c>
      <c r="G1121" s="113">
        <v>166</v>
      </c>
      <c r="H1121" s="113">
        <v>169.45</v>
      </c>
      <c r="I1121" s="113">
        <v>2254</v>
      </c>
      <c r="J1121" s="113">
        <v>378122.75</v>
      </c>
      <c r="K1121" s="115">
        <v>43531</v>
      </c>
      <c r="L1121" s="113">
        <v>59</v>
      </c>
      <c r="M1121" s="113" t="s">
        <v>1930</v>
      </c>
      <c r="N1121" s="351"/>
    </row>
    <row r="1122" spans="1:14">
      <c r="A1122" s="113" t="s">
        <v>1847</v>
      </c>
      <c r="B1122" s="113" t="s">
        <v>383</v>
      </c>
      <c r="C1122" s="113">
        <v>173.45</v>
      </c>
      <c r="D1122" s="113">
        <v>175</v>
      </c>
      <c r="E1122" s="113">
        <v>167.4</v>
      </c>
      <c r="F1122" s="113">
        <v>172.8</v>
      </c>
      <c r="G1122" s="113">
        <v>171.5</v>
      </c>
      <c r="H1122" s="113">
        <v>173.05</v>
      </c>
      <c r="I1122" s="113">
        <v>72835</v>
      </c>
      <c r="J1122" s="113">
        <v>12548968.300000001</v>
      </c>
      <c r="K1122" s="115">
        <v>43531</v>
      </c>
      <c r="L1122" s="113">
        <v>1126</v>
      </c>
      <c r="M1122" s="113" t="s">
        <v>2241</v>
      </c>
      <c r="N1122" s="351"/>
    </row>
    <row r="1123" spans="1:14">
      <c r="A1123" s="113" t="s">
        <v>1338</v>
      </c>
      <c r="B1123" s="113" t="s">
        <v>383</v>
      </c>
      <c r="C1123" s="113">
        <v>223.35</v>
      </c>
      <c r="D1123" s="113">
        <v>223.35</v>
      </c>
      <c r="E1123" s="113">
        <v>214.2</v>
      </c>
      <c r="F1123" s="113">
        <v>215.2</v>
      </c>
      <c r="G1123" s="113">
        <v>215</v>
      </c>
      <c r="H1123" s="113">
        <v>216.6</v>
      </c>
      <c r="I1123" s="113">
        <v>4024</v>
      </c>
      <c r="J1123" s="113">
        <v>866203.15</v>
      </c>
      <c r="K1123" s="115">
        <v>43531</v>
      </c>
      <c r="L1123" s="113">
        <v>68</v>
      </c>
      <c r="M1123" s="113" t="s">
        <v>1339</v>
      </c>
      <c r="N1123" s="351"/>
    </row>
    <row r="1124" spans="1:14">
      <c r="A1124" s="113" t="s">
        <v>1340</v>
      </c>
      <c r="B1124" s="113" t="s">
        <v>383</v>
      </c>
      <c r="C1124" s="113">
        <v>513.95000000000005</v>
      </c>
      <c r="D1124" s="113">
        <v>524.9</v>
      </c>
      <c r="E1124" s="113">
        <v>512.54999999999995</v>
      </c>
      <c r="F1124" s="113">
        <v>517.4</v>
      </c>
      <c r="G1124" s="113">
        <v>515</v>
      </c>
      <c r="H1124" s="113">
        <v>511.9</v>
      </c>
      <c r="I1124" s="113">
        <v>42833</v>
      </c>
      <c r="J1124" s="113">
        <v>22210947.25</v>
      </c>
      <c r="K1124" s="115">
        <v>43531</v>
      </c>
      <c r="L1124" s="113">
        <v>1307</v>
      </c>
      <c r="M1124" s="113" t="s">
        <v>1341</v>
      </c>
      <c r="N1124" s="351"/>
    </row>
    <row r="1125" spans="1:14">
      <c r="A1125" s="113" t="s">
        <v>2817</v>
      </c>
      <c r="B1125" s="113" t="s">
        <v>383</v>
      </c>
      <c r="C1125" s="113">
        <v>138</v>
      </c>
      <c r="D1125" s="113">
        <v>138</v>
      </c>
      <c r="E1125" s="113">
        <v>133.19999999999999</v>
      </c>
      <c r="F1125" s="113">
        <v>135.75</v>
      </c>
      <c r="G1125" s="113">
        <v>134.25</v>
      </c>
      <c r="H1125" s="113">
        <v>137.05000000000001</v>
      </c>
      <c r="I1125" s="113">
        <v>875</v>
      </c>
      <c r="J1125" s="113">
        <v>118855.9</v>
      </c>
      <c r="K1125" s="115">
        <v>43531</v>
      </c>
      <c r="L1125" s="113">
        <v>47</v>
      </c>
      <c r="M1125" s="113" t="s">
        <v>2818</v>
      </c>
      <c r="N1125" s="351"/>
    </row>
    <row r="1126" spans="1:14">
      <c r="A1126" s="113" t="s">
        <v>129</v>
      </c>
      <c r="B1126" s="113" t="s">
        <v>383</v>
      </c>
      <c r="C1126" s="113">
        <v>187</v>
      </c>
      <c r="D1126" s="113">
        <v>189.5</v>
      </c>
      <c r="E1126" s="113">
        <v>184.6</v>
      </c>
      <c r="F1126" s="113">
        <v>187.15</v>
      </c>
      <c r="G1126" s="113">
        <v>186.95</v>
      </c>
      <c r="H1126" s="113">
        <v>184.5</v>
      </c>
      <c r="I1126" s="113">
        <v>6916242</v>
      </c>
      <c r="J1126" s="113">
        <v>1295313291.8499999</v>
      </c>
      <c r="K1126" s="115">
        <v>43531</v>
      </c>
      <c r="L1126" s="113">
        <v>50067</v>
      </c>
      <c r="M1126" s="113" t="s">
        <v>3067</v>
      </c>
      <c r="N1126" s="351"/>
    </row>
    <row r="1127" spans="1:14">
      <c r="A1127" s="113" t="s">
        <v>1342</v>
      </c>
      <c r="B1127" s="113" t="s">
        <v>383</v>
      </c>
      <c r="C1127" s="113">
        <v>926.9</v>
      </c>
      <c r="D1127" s="113">
        <v>944</v>
      </c>
      <c r="E1127" s="113">
        <v>922</v>
      </c>
      <c r="F1127" s="113">
        <v>940.95</v>
      </c>
      <c r="G1127" s="113">
        <v>935.05</v>
      </c>
      <c r="H1127" s="113">
        <v>935.05</v>
      </c>
      <c r="I1127" s="113">
        <v>1160</v>
      </c>
      <c r="J1127" s="113">
        <v>1079789.3</v>
      </c>
      <c r="K1127" s="115">
        <v>43531</v>
      </c>
      <c r="L1127" s="113">
        <v>169</v>
      </c>
      <c r="M1127" s="113" t="s">
        <v>1343</v>
      </c>
      <c r="N1127" s="351"/>
    </row>
    <row r="1128" spans="1:14">
      <c r="A1128" s="113" t="s">
        <v>1344</v>
      </c>
      <c r="B1128" s="113" t="s">
        <v>383</v>
      </c>
      <c r="C1128" s="113">
        <v>334.35</v>
      </c>
      <c r="D1128" s="113">
        <v>338</v>
      </c>
      <c r="E1128" s="113">
        <v>325.10000000000002</v>
      </c>
      <c r="F1128" s="113">
        <v>328.7</v>
      </c>
      <c r="G1128" s="113">
        <v>331</v>
      </c>
      <c r="H1128" s="113">
        <v>331.35</v>
      </c>
      <c r="I1128" s="113">
        <v>8162</v>
      </c>
      <c r="J1128" s="113">
        <v>2704687.95</v>
      </c>
      <c r="K1128" s="115">
        <v>43531</v>
      </c>
      <c r="L1128" s="113">
        <v>424</v>
      </c>
      <c r="M1128" s="113" t="s">
        <v>1345</v>
      </c>
      <c r="N1128" s="351"/>
    </row>
    <row r="1129" spans="1:14">
      <c r="A1129" s="113" t="s">
        <v>1346</v>
      </c>
      <c r="B1129" s="113" t="s">
        <v>383</v>
      </c>
      <c r="C1129" s="113">
        <v>56.55</v>
      </c>
      <c r="D1129" s="113">
        <v>58.7</v>
      </c>
      <c r="E1129" s="113">
        <v>55.8</v>
      </c>
      <c r="F1129" s="113">
        <v>56.35</v>
      </c>
      <c r="G1129" s="113">
        <v>56.3</v>
      </c>
      <c r="H1129" s="113">
        <v>57.1</v>
      </c>
      <c r="I1129" s="113">
        <v>63899</v>
      </c>
      <c r="J1129" s="113">
        <v>3653720.35</v>
      </c>
      <c r="K1129" s="115">
        <v>43531</v>
      </c>
      <c r="L1129" s="113">
        <v>873</v>
      </c>
      <c r="M1129" s="113" t="s">
        <v>1347</v>
      </c>
      <c r="N1129" s="351"/>
    </row>
    <row r="1130" spans="1:14">
      <c r="A1130" s="113" t="s">
        <v>3435</v>
      </c>
      <c r="B1130" s="113" t="s">
        <v>3180</v>
      </c>
      <c r="C1130" s="113">
        <v>1.35</v>
      </c>
      <c r="D1130" s="113">
        <v>1.35</v>
      </c>
      <c r="E1130" s="113">
        <v>1.35</v>
      </c>
      <c r="F1130" s="113">
        <v>1.35</v>
      </c>
      <c r="G1130" s="113">
        <v>1.35</v>
      </c>
      <c r="H1130" s="113">
        <v>1.35</v>
      </c>
      <c r="I1130" s="113">
        <v>1700</v>
      </c>
      <c r="J1130" s="113">
        <v>2295</v>
      </c>
      <c r="K1130" s="115">
        <v>43531</v>
      </c>
      <c r="L1130" s="113">
        <v>4</v>
      </c>
      <c r="M1130" s="113" t="s">
        <v>3436</v>
      </c>
      <c r="N1130" s="351"/>
    </row>
    <row r="1131" spans="1:14">
      <c r="A1131" s="113" t="s">
        <v>2011</v>
      </c>
      <c r="B1131" s="113" t="s">
        <v>383</v>
      </c>
      <c r="C1131" s="113">
        <v>9.3000000000000007</v>
      </c>
      <c r="D1131" s="113">
        <v>9.65</v>
      </c>
      <c r="E1131" s="113">
        <v>9</v>
      </c>
      <c r="F1131" s="113">
        <v>9.25</v>
      </c>
      <c r="G1131" s="113">
        <v>9.25</v>
      </c>
      <c r="H1131" s="113">
        <v>9.5</v>
      </c>
      <c r="I1131" s="113">
        <v>24511</v>
      </c>
      <c r="J1131" s="113">
        <v>228332.75</v>
      </c>
      <c r="K1131" s="115">
        <v>43531</v>
      </c>
      <c r="L1131" s="113">
        <v>54</v>
      </c>
      <c r="M1131" s="113" t="s">
        <v>2012</v>
      </c>
      <c r="N1131" s="351"/>
    </row>
    <row r="1132" spans="1:14">
      <c r="A1132" s="113" t="s">
        <v>1348</v>
      </c>
      <c r="B1132" s="113" t="s">
        <v>383</v>
      </c>
      <c r="C1132" s="113">
        <v>164.4</v>
      </c>
      <c r="D1132" s="113">
        <v>167.9</v>
      </c>
      <c r="E1132" s="113">
        <v>157.15</v>
      </c>
      <c r="F1132" s="113">
        <v>158.85</v>
      </c>
      <c r="G1132" s="113">
        <v>158.80000000000001</v>
      </c>
      <c r="H1132" s="113">
        <v>161.94999999999999</v>
      </c>
      <c r="I1132" s="113">
        <v>13329166</v>
      </c>
      <c r="J1132" s="113">
        <v>2176180230.5500002</v>
      </c>
      <c r="K1132" s="115">
        <v>43531</v>
      </c>
      <c r="L1132" s="113">
        <v>105508</v>
      </c>
      <c r="M1132" s="113" t="s">
        <v>1349</v>
      </c>
      <c r="N1132" s="351"/>
    </row>
    <row r="1133" spans="1:14">
      <c r="A1133" s="113" t="s">
        <v>2129</v>
      </c>
      <c r="B1133" s="113" t="s">
        <v>383</v>
      </c>
      <c r="C1133" s="113">
        <v>93</v>
      </c>
      <c r="D1133" s="113">
        <v>95.5</v>
      </c>
      <c r="E1133" s="113">
        <v>91.6</v>
      </c>
      <c r="F1133" s="113">
        <v>93.05</v>
      </c>
      <c r="G1133" s="113">
        <v>92.95</v>
      </c>
      <c r="H1133" s="113">
        <v>92.75</v>
      </c>
      <c r="I1133" s="113">
        <v>1311204</v>
      </c>
      <c r="J1133" s="113">
        <v>123081813.34999999</v>
      </c>
      <c r="K1133" s="115">
        <v>43531</v>
      </c>
      <c r="L1133" s="113">
        <v>6062</v>
      </c>
      <c r="M1133" s="113" t="s">
        <v>2130</v>
      </c>
      <c r="N1133" s="351"/>
    </row>
    <row r="1134" spans="1:14">
      <c r="A1134" s="113" t="s">
        <v>1350</v>
      </c>
      <c r="B1134" s="113" t="s">
        <v>383</v>
      </c>
      <c r="C1134" s="113">
        <v>4.7</v>
      </c>
      <c r="D1134" s="113">
        <v>4.7</v>
      </c>
      <c r="E1134" s="113">
        <v>4.25</v>
      </c>
      <c r="F1134" s="113">
        <v>4.3499999999999996</v>
      </c>
      <c r="G1134" s="113">
        <v>4.4000000000000004</v>
      </c>
      <c r="H1134" s="113">
        <v>4.45</v>
      </c>
      <c r="I1134" s="113">
        <v>127521</v>
      </c>
      <c r="J1134" s="113">
        <v>552347.55000000005</v>
      </c>
      <c r="K1134" s="115">
        <v>43531</v>
      </c>
      <c r="L1134" s="113">
        <v>198</v>
      </c>
      <c r="M1134" s="113" t="s">
        <v>1351</v>
      </c>
      <c r="N1134" s="351"/>
    </row>
    <row r="1135" spans="1:14">
      <c r="A1135" s="113" t="s">
        <v>3263</v>
      </c>
      <c r="B1135" s="113" t="s">
        <v>383</v>
      </c>
      <c r="C1135" s="113">
        <v>0.35</v>
      </c>
      <c r="D1135" s="113">
        <v>0.4</v>
      </c>
      <c r="E1135" s="113">
        <v>0.35</v>
      </c>
      <c r="F1135" s="113">
        <v>0.4</v>
      </c>
      <c r="G1135" s="113">
        <v>0.4</v>
      </c>
      <c r="H1135" s="113">
        <v>0.35</v>
      </c>
      <c r="I1135" s="113">
        <v>23730</v>
      </c>
      <c r="J1135" s="113">
        <v>9171.65</v>
      </c>
      <c r="K1135" s="115">
        <v>43531</v>
      </c>
      <c r="L1135" s="113">
        <v>19</v>
      </c>
      <c r="M1135" s="113" t="s">
        <v>3264</v>
      </c>
      <c r="N1135" s="351"/>
    </row>
    <row r="1136" spans="1:14">
      <c r="A1136" s="113" t="s">
        <v>2683</v>
      </c>
      <c r="B1136" s="113" t="s">
        <v>383</v>
      </c>
      <c r="C1136" s="113">
        <v>176.15</v>
      </c>
      <c r="D1136" s="113">
        <v>179</v>
      </c>
      <c r="E1136" s="113">
        <v>170.25</v>
      </c>
      <c r="F1136" s="113">
        <v>173.15</v>
      </c>
      <c r="G1136" s="113">
        <v>171.95</v>
      </c>
      <c r="H1136" s="113">
        <v>180.1</v>
      </c>
      <c r="I1136" s="113">
        <v>108624</v>
      </c>
      <c r="J1136" s="113">
        <v>19067338.199999999</v>
      </c>
      <c r="K1136" s="115">
        <v>43531</v>
      </c>
      <c r="L1136" s="113">
        <v>2738</v>
      </c>
      <c r="M1136" s="113" t="s">
        <v>2684</v>
      </c>
      <c r="N1136" s="351"/>
    </row>
    <row r="1137" spans="1:14">
      <c r="A1137" s="113" t="s">
        <v>1352</v>
      </c>
      <c r="B1137" s="113" t="s">
        <v>383</v>
      </c>
      <c r="C1137" s="113">
        <v>59.55</v>
      </c>
      <c r="D1137" s="113">
        <v>61.8</v>
      </c>
      <c r="E1137" s="113">
        <v>58.15</v>
      </c>
      <c r="F1137" s="113">
        <v>60.1</v>
      </c>
      <c r="G1137" s="113">
        <v>59.3</v>
      </c>
      <c r="H1137" s="113">
        <v>58.8</v>
      </c>
      <c r="I1137" s="113">
        <v>52460</v>
      </c>
      <c r="J1137" s="113">
        <v>3119312.45</v>
      </c>
      <c r="K1137" s="115">
        <v>43531</v>
      </c>
      <c r="L1137" s="113">
        <v>237</v>
      </c>
      <c r="M1137" s="113" t="s">
        <v>1353</v>
      </c>
      <c r="N1137" s="351"/>
    </row>
    <row r="1138" spans="1:14">
      <c r="A1138" s="113" t="s">
        <v>3265</v>
      </c>
      <c r="B1138" s="113" t="s">
        <v>383</v>
      </c>
      <c r="C1138" s="113">
        <v>47.9</v>
      </c>
      <c r="D1138" s="113">
        <v>47.9</v>
      </c>
      <c r="E1138" s="113">
        <v>44.1</v>
      </c>
      <c r="F1138" s="113">
        <v>47.5</v>
      </c>
      <c r="G1138" s="113">
        <v>47.5</v>
      </c>
      <c r="H1138" s="113">
        <v>46</v>
      </c>
      <c r="I1138" s="113">
        <v>363</v>
      </c>
      <c r="J1138" s="113">
        <v>16794.3</v>
      </c>
      <c r="K1138" s="115">
        <v>43531</v>
      </c>
      <c r="L1138" s="113">
        <v>14</v>
      </c>
      <c r="M1138" s="113" t="s">
        <v>3266</v>
      </c>
      <c r="N1138" s="351"/>
    </row>
    <row r="1139" spans="1:14">
      <c r="A1139" s="113" t="s">
        <v>1354</v>
      </c>
      <c r="B1139" s="113" t="s">
        <v>383</v>
      </c>
      <c r="C1139" s="113">
        <v>217.05</v>
      </c>
      <c r="D1139" s="113">
        <v>220</v>
      </c>
      <c r="E1139" s="113">
        <v>217</v>
      </c>
      <c r="F1139" s="113">
        <v>218.7</v>
      </c>
      <c r="G1139" s="113">
        <v>218.6</v>
      </c>
      <c r="H1139" s="113">
        <v>217.7</v>
      </c>
      <c r="I1139" s="113">
        <v>3584</v>
      </c>
      <c r="J1139" s="113">
        <v>782797.8</v>
      </c>
      <c r="K1139" s="115">
        <v>43531</v>
      </c>
      <c r="L1139" s="113">
        <v>127</v>
      </c>
      <c r="M1139" s="113" t="s">
        <v>1355</v>
      </c>
      <c r="N1139" s="351"/>
    </row>
    <row r="1140" spans="1:14">
      <c r="A1140" s="113" t="s">
        <v>1827</v>
      </c>
      <c r="B1140" s="113" t="s">
        <v>383</v>
      </c>
      <c r="C1140" s="113">
        <v>248</v>
      </c>
      <c r="D1140" s="113">
        <v>272.60000000000002</v>
      </c>
      <c r="E1140" s="113">
        <v>242.6</v>
      </c>
      <c r="F1140" s="113">
        <v>264</v>
      </c>
      <c r="G1140" s="113">
        <v>262.55</v>
      </c>
      <c r="H1140" s="113">
        <v>248.4</v>
      </c>
      <c r="I1140" s="113">
        <v>88952</v>
      </c>
      <c r="J1140" s="113">
        <v>23490390.050000001</v>
      </c>
      <c r="K1140" s="115">
        <v>43531</v>
      </c>
      <c r="L1140" s="113">
        <v>2565</v>
      </c>
      <c r="M1140" s="113" t="s">
        <v>1828</v>
      </c>
      <c r="N1140" s="351"/>
    </row>
    <row r="1141" spans="1:14">
      <c r="A1141" s="113" t="s">
        <v>1356</v>
      </c>
      <c r="B1141" s="113" t="s">
        <v>383</v>
      </c>
      <c r="C1141" s="113">
        <v>7.3</v>
      </c>
      <c r="D1141" s="113">
        <v>7.35</v>
      </c>
      <c r="E1141" s="113">
        <v>6.65</v>
      </c>
      <c r="F1141" s="113">
        <v>6.85</v>
      </c>
      <c r="G1141" s="113">
        <v>6.8</v>
      </c>
      <c r="H1141" s="113">
        <v>7</v>
      </c>
      <c r="I1141" s="113">
        <v>35735</v>
      </c>
      <c r="J1141" s="113">
        <v>247611.05</v>
      </c>
      <c r="K1141" s="115">
        <v>43531</v>
      </c>
      <c r="L1141" s="113">
        <v>101</v>
      </c>
      <c r="M1141" s="113" t="s">
        <v>1357</v>
      </c>
      <c r="N1141" s="351"/>
    </row>
    <row r="1142" spans="1:14">
      <c r="A1142" s="113" t="s">
        <v>2709</v>
      </c>
      <c r="B1142" s="113" t="s">
        <v>383</v>
      </c>
      <c r="C1142" s="113">
        <v>25.1</v>
      </c>
      <c r="D1142" s="113">
        <v>25.95</v>
      </c>
      <c r="E1142" s="113">
        <v>25</v>
      </c>
      <c r="F1142" s="113">
        <v>25.55</v>
      </c>
      <c r="G1142" s="113">
        <v>25</v>
      </c>
      <c r="H1142" s="113">
        <v>26.05</v>
      </c>
      <c r="I1142" s="113">
        <v>1427</v>
      </c>
      <c r="J1142" s="113">
        <v>35865.5</v>
      </c>
      <c r="K1142" s="115">
        <v>43531</v>
      </c>
      <c r="L1142" s="113">
        <v>16</v>
      </c>
      <c r="M1142" s="113" t="s">
        <v>2710</v>
      </c>
      <c r="N1142" s="351"/>
    </row>
    <row r="1143" spans="1:14">
      <c r="A1143" s="113" t="s">
        <v>1358</v>
      </c>
      <c r="B1143" s="113" t="s">
        <v>383</v>
      </c>
      <c r="C1143" s="113">
        <v>30.05</v>
      </c>
      <c r="D1143" s="113">
        <v>30.7</v>
      </c>
      <c r="E1143" s="113">
        <v>29.85</v>
      </c>
      <c r="F1143" s="113">
        <v>30.4</v>
      </c>
      <c r="G1143" s="113">
        <v>30.4</v>
      </c>
      <c r="H1143" s="113">
        <v>30.35</v>
      </c>
      <c r="I1143" s="113">
        <v>7467</v>
      </c>
      <c r="J1143" s="113">
        <v>226637.3</v>
      </c>
      <c r="K1143" s="115">
        <v>43531</v>
      </c>
      <c r="L1143" s="113">
        <v>45</v>
      </c>
      <c r="M1143" s="113" t="s">
        <v>1359</v>
      </c>
      <c r="N1143" s="351"/>
    </row>
    <row r="1144" spans="1:14">
      <c r="A1144" s="113" t="s">
        <v>1360</v>
      </c>
      <c r="B1144" s="113" t="s">
        <v>383</v>
      </c>
      <c r="C1144" s="113">
        <v>205.75</v>
      </c>
      <c r="D1144" s="113">
        <v>207.9</v>
      </c>
      <c r="E1144" s="113">
        <v>204</v>
      </c>
      <c r="F1144" s="113">
        <v>204.7</v>
      </c>
      <c r="G1144" s="113">
        <v>204</v>
      </c>
      <c r="H1144" s="113">
        <v>205.25</v>
      </c>
      <c r="I1144" s="113">
        <v>924983</v>
      </c>
      <c r="J1144" s="113">
        <v>190089356.34999999</v>
      </c>
      <c r="K1144" s="115">
        <v>43531</v>
      </c>
      <c r="L1144" s="113">
        <v>12007</v>
      </c>
      <c r="M1144" s="113" t="s">
        <v>1361</v>
      </c>
      <c r="N1144" s="351"/>
    </row>
    <row r="1145" spans="1:14">
      <c r="A1145" s="113" t="s">
        <v>1999</v>
      </c>
      <c r="B1145" s="113" t="s">
        <v>383</v>
      </c>
      <c r="C1145" s="113">
        <v>41.55</v>
      </c>
      <c r="D1145" s="113">
        <v>41.55</v>
      </c>
      <c r="E1145" s="113">
        <v>40.200000000000003</v>
      </c>
      <c r="F1145" s="113">
        <v>40.5</v>
      </c>
      <c r="G1145" s="113">
        <v>40.35</v>
      </c>
      <c r="H1145" s="113">
        <v>41.45</v>
      </c>
      <c r="I1145" s="113">
        <v>73585</v>
      </c>
      <c r="J1145" s="113">
        <v>2992049.2</v>
      </c>
      <c r="K1145" s="115">
        <v>43531</v>
      </c>
      <c r="L1145" s="113">
        <v>581</v>
      </c>
      <c r="M1145" s="113" t="s">
        <v>2000</v>
      </c>
      <c r="N1145" s="351"/>
    </row>
    <row r="1146" spans="1:14">
      <c r="A1146" s="113" t="s">
        <v>1963</v>
      </c>
      <c r="B1146" s="113" t="s">
        <v>383</v>
      </c>
      <c r="C1146" s="113">
        <v>40.200000000000003</v>
      </c>
      <c r="D1146" s="113">
        <v>40.9</v>
      </c>
      <c r="E1146" s="113">
        <v>40.049999999999997</v>
      </c>
      <c r="F1146" s="113">
        <v>40.5</v>
      </c>
      <c r="G1146" s="113">
        <v>40.25</v>
      </c>
      <c r="H1146" s="113">
        <v>40.700000000000003</v>
      </c>
      <c r="I1146" s="113">
        <v>6940</v>
      </c>
      <c r="J1146" s="113">
        <v>281497.95</v>
      </c>
      <c r="K1146" s="115">
        <v>43531</v>
      </c>
      <c r="L1146" s="113">
        <v>67</v>
      </c>
      <c r="M1146" s="113" t="s">
        <v>1964</v>
      </c>
      <c r="N1146" s="351"/>
    </row>
    <row r="1147" spans="1:14">
      <c r="A1147" s="113" t="s">
        <v>2779</v>
      </c>
      <c r="B1147" s="113" t="s">
        <v>3180</v>
      </c>
      <c r="C1147" s="113">
        <v>0.5</v>
      </c>
      <c r="D1147" s="113">
        <v>0.5</v>
      </c>
      <c r="E1147" s="113">
        <v>0.45</v>
      </c>
      <c r="F1147" s="113">
        <v>0.5</v>
      </c>
      <c r="G1147" s="113">
        <v>0.5</v>
      </c>
      <c r="H1147" s="113">
        <v>0.45</v>
      </c>
      <c r="I1147" s="113">
        <v>144010</v>
      </c>
      <c r="J1147" s="113">
        <v>68066.899999999994</v>
      </c>
      <c r="K1147" s="115">
        <v>43531</v>
      </c>
      <c r="L1147" s="113">
        <v>73</v>
      </c>
      <c r="M1147" s="113" t="s">
        <v>2780</v>
      </c>
      <c r="N1147" s="351"/>
    </row>
    <row r="1148" spans="1:14">
      <c r="A1148" s="113" t="s">
        <v>2464</v>
      </c>
      <c r="B1148" s="113" t="s">
        <v>3180</v>
      </c>
      <c r="C1148" s="113">
        <v>1.45</v>
      </c>
      <c r="D1148" s="113">
        <v>1.5</v>
      </c>
      <c r="E1148" s="113">
        <v>1.4</v>
      </c>
      <c r="F1148" s="113">
        <v>1.5</v>
      </c>
      <c r="G1148" s="113">
        <v>1.5</v>
      </c>
      <c r="H1148" s="113">
        <v>1.45</v>
      </c>
      <c r="I1148" s="113">
        <v>118529</v>
      </c>
      <c r="J1148" s="113">
        <v>171095.15</v>
      </c>
      <c r="K1148" s="115">
        <v>43531</v>
      </c>
      <c r="L1148" s="113">
        <v>68</v>
      </c>
      <c r="M1148" s="113" t="s">
        <v>2465</v>
      </c>
      <c r="N1148" s="351"/>
    </row>
    <row r="1149" spans="1:14">
      <c r="A1149" s="113" t="s">
        <v>1363</v>
      </c>
      <c r="B1149" s="113" t="s">
        <v>383</v>
      </c>
      <c r="C1149" s="113">
        <v>28.9</v>
      </c>
      <c r="D1149" s="113">
        <v>29</v>
      </c>
      <c r="E1149" s="113">
        <v>28.5</v>
      </c>
      <c r="F1149" s="113">
        <v>28.6</v>
      </c>
      <c r="G1149" s="113">
        <v>28.6</v>
      </c>
      <c r="H1149" s="113">
        <v>29.05</v>
      </c>
      <c r="I1149" s="113">
        <v>47312</v>
      </c>
      <c r="J1149" s="113">
        <v>1358250.05</v>
      </c>
      <c r="K1149" s="115">
        <v>43531</v>
      </c>
      <c r="L1149" s="113">
        <v>318</v>
      </c>
      <c r="M1149" s="113" t="s">
        <v>1364</v>
      </c>
      <c r="N1149" s="351"/>
    </row>
    <row r="1150" spans="1:14">
      <c r="A1150" s="113" t="s">
        <v>2613</v>
      </c>
      <c r="B1150" s="113" t="s">
        <v>383</v>
      </c>
      <c r="C1150" s="113">
        <v>89.1</v>
      </c>
      <c r="D1150" s="113">
        <v>93</v>
      </c>
      <c r="E1150" s="113">
        <v>85.95</v>
      </c>
      <c r="F1150" s="113">
        <v>91.6</v>
      </c>
      <c r="G1150" s="113">
        <v>92.2</v>
      </c>
      <c r="H1150" s="113">
        <v>89.05</v>
      </c>
      <c r="I1150" s="113">
        <v>393056</v>
      </c>
      <c r="J1150" s="113">
        <v>35416207.200000003</v>
      </c>
      <c r="K1150" s="115">
        <v>43531</v>
      </c>
      <c r="L1150" s="113">
        <v>4014</v>
      </c>
      <c r="M1150" s="113" t="s">
        <v>1362</v>
      </c>
      <c r="N1150" s="351"/>
    </row>
    <row r="1151" spans="1:14">
      <c r="A1151" s="113" t="s">
        <v>1365</v>
      </c>
      <c r="B1151" s="113" t="s">
        <v>383</v>
      </c>
      <c r="C1151" s="113">
        <v>27.9</v>
      </c>
      <c r="D1151" s="113">
        <v>27.95</v>
      </c>
      <c r="E1151" s="113">
        <v>27.35</v>
      </c>
      <c r="F1151" s="113">
        <v>27.65</v>
      </c>
      <c r="G1151" s="113">
        <v>27.7</v>
      </c>
      <c r="H1151" s="113">
        <v>27.65</v>
      </c>
      <c r="I1151" s="113">
        <v>110585</v>
      </c>
      <c r="J1151" s="113">
        <v>3064435</v>
      </c>
      <c r="K1151" s="115">
        <v>43531</v>
      </c>
      <c r="L1151" s="113">
        <v>522</v>
      </c>
      <c r="M1151" s="113" t="s">
        <v>1366</v>
      </c>
      <c r="N1151" s="351"/>
    </row>
    <row r="1152" spans="1:14">
      <c r="A1152" s="113" t="s">
        <v>2603</v>
      </c>
      <c r="B1152" s="113" t="s">
        <v>3180</v>
      </c>
      <c r="C1152" s="113">
        <v>1.1499999999999999</v>
      </c>
      <c r="D1152" s="113">
        <v>1.1499999999999999</v>
      </c>
      <c r="E1152" s="113">
        <v>1.05</v>
      </c>
      <c r="F1152" s="113">
        <v>1.05</v>
      </c>
      <c r="G1152" s="113">
        <v>1.05</v>
      </c>
      <c r="H1152" s="113">
        <v>1.1000000000000001</v>
      </c>
      <c r="I1152" s="113">
        <v>317728</v>
      </c>
      <c r="J1152" s="113">
        <v>335594.5</v>
      </c>
      <c r="K1152" s="115">
        <v>43531</v>
      </c>
      <c r="L1152" s="113">
        <v>80</v>
      </c>
      <c r="M1152" s="113" t="s">
        <v>2604</v>
      </c>
      <c r="N1152" s="351"/>
    </row>
    <row r="1153" spans="1:14">
      <c r="A1153" s="113" t="s">
        <v>2819</v>
      </c>
      <c r="B1153" s="113" t="s">
        <v>383</v>
      </c>
      <c r="C1153" s="113">
        <v>457</v>
      </c>
      <c r="D1153" s="113">
        <v>460</v>
      </c>
      <c r="E1153" s="113">
        <v>445</v>
      </c>
      <c r="F1153" s="113">
        <v>446.35</v>
      </c>
      <c r="G1153" s="113">
        <v>446</v>
      </c>
      <c r="H1153" s="113">
        <v>449.9</v>
      </c>
      <c r="I1153" s="113">
        <v>28724</v>
      </c>
      <c r="J1153" s="113">
        <v>12931943.300000001</v>
      </c>
      <c r="K1153" s="115">
        <v>43531</v>
      </c>
      <c r="L1153" s="113">
        <v>2032</v>
      </c>
      <c r="M1153" s="113" t="s">
        <v>2820</v>
      </c>
      <c r="N1153" s="351"/>
    </row>
    <row r="1154" spans="1:14">
      <c r="A1154" s="113" t="s">
        <v>3068</v>
      </c>
      <c r="B1154" s="113" t="s">
        <v>383</v>
      </c>
      <c r="C1154" s="113">
        <v>320.01</v>
      </c>
      <c r="D1154" s="113">
        <v>327.2</v>
      </c>
      <c r="E1154" s="113">
        <v>320.01</v>
      </c>
      <c r="F1154" s="113">
        <v>325.88</v>
      </c>
      <c r="G1154" s="113">
        <v>325.99</v>
      </c>
      <c r="H1154" s="113">
        <v>321.14999999999998</v>
      </c>
      <c r="I1154" s="113">
        <v>766</v>
      </c>
      <c r="J1154" s="113">
        <v>249431.93</v>
      </c>
      <c r="K1154" s="115">
        <v>43531</v>
      </c>
      <c r="L1154" s="113">
        <v>57</v>
      </c>
      <c r="M1154" s="113" t="s">
        <v>3069</v>
      </c>
      <c r="N1154" s="351"/>
    </row>
    <row r="1155" spans="1:14">
      <c r="A1155" s="113" t="s">
        <v>130</v>
      </c>
      <c r="B1155" s="113" t="s">
        <v>383</v>
      </c>
      <c r="C1155" s="113">
        <v>81</v>
      </c>
      <c r="D1155" s="113">
        <v>81.650000000000006</v>
      </c>
      <c r="E1155" s="113">
        <v>78.5</v>
      </c>
      <c r="F1155" s="113">
        <v>79.150000000000006</v>
      </c>
      <c r="G1155" s="113">
        <v>78.900000000000006</v>
      </c>
      <c r="H1155" s="113">
        <v>80.7</v>
      </c>
      <c r="I1155" s="113">
        <v>289194</v>
      </c>
      <c r="J1155" s="113">
        <v>23172629.850000001</v>
      </c>
      <c r="K1155" s="115">
        <v>43531</v>
      </c>
      <c r="L1155" s="113">
        <v>4719</v>
      </c>
      <c r="M1155" s="113" t="s">
        <v>3070</v>
      </c>
      <c r="N1155" s="351"/>
    </row>
    <row r="1156" spans="1:14">
      <c r="A1156" s="113" t="s">
        <v>3071</v>
      </c>
      <c r="B1156" s="113" t="s">
        <v>383</v>
      </c>
      <c r="C1156" s="113">
        <v>39.9</v>
      </c>
      <c r="D1156" s="113">
        <v>40.5</v>
      </c>
      <c r="E1156" s="113">
        <v>39.200000000000003</v>
      </c>
      <c r="F1156" s="113">
        <v>39.5</v>
      </c>
      <c r="G1156" s="113">
        <v>39.299999999999997</v>
      </c>
      <c r="H1156" s="113">
        <v>39.5</v>
      </c>
      <c r="I1156" s="113">
        <v>15227</v>
      </c>
      <c r="J1156" s="113">
        <v>605023.35</v>
      </c>
      <c r="K1156" s="115">
        <v>43531</v>
      </c>
      <c r="L1156" s="113">
        <v>175</v>
      </c>
      <c r="M1156" s="113" t="s">
        <v>3072</v>
      </c>
      <c r="N1156" s="351"/>
    </row>
    <row r="1157" spans="1:14">
      <c r="A1157" s="113" t="s">
        <v>3073</v>
      </c>
      <c r="B1157" s="113" t="s">
        <v>383</v>
      </c>
      <c r="C1157" s="113">
        <v>681.4</v>
      </c>
      <c r="D1157" s="113">
        <v>681.4</v>
      </c>
      <c r="E1157" s="113">
        <v>670.5</v>
      </c>
      <c r="F1157" s="113">
        <v>673.4</v>
      </c>
      <c r="G1157" s="113">
        <v>670.55</v>
      </c>
      <c r="H1157" s="113">
        <v>681.2</v>
      </c>
      <c r="I1157" s="113">
        <v>895</v>
      </c>
      <c r="J1157" s="113">
        <v>604050.69999999995</v>
      </c>
      <c r="K1157" s="115">
        <v>43531</v>
      </c>
      <c r="L1157" s="113">
        <v>105</v>
      </c>
      <c r="M1157" s="113" t="s">
        <v>3074</v>
      </c>
      <c r="N1157" s="351"/>
    </row>
    <row r="1158" spans="1:14">
      <c r="A1158" s="113" t="s">
        <v>3075</v>
      </c>
      <c r="B1158" s="113" t="s">
        <v>383</v>
      </c>
      <c r="C1158" s="113">
        <v>2.6</v>
      </c>
      <c r="D1158" s="113">
        <v>2.6</v>
      </c>
      <c r="E1158" s="113">
        <v>2.6</v>
      </c>
      <c r="F1158" s="113">
        <v>2.6</v>
      </c>
      <c r="G1158" s="113">
        <v>2.6</v>
      </c>
      <c r="H1158" s="113">
        <v>2.5</v>
      </c>
      <c r="I1158" s="113">
        <v>402880</v>
      </c>
      <c r="J1158" s="113">
        <v>1047488</v>
      </c>
      <c r="K1158" s="115">
        <v>43531</v>
      </c>
      <c r="L1158" s="113">
        <v>158</v>
      </c>
      <c r="M1158" s="113" t="s">
        <v>3076</v>
      </c>
      <c r="N1158" s="351"/>
    </row>
    <row r="1159" spans="1:14">
      <c r="A1159" s="113" t="s">
        <v>3077</v>
      </c>
      <c r="B1159" s="113" t="s">
        <v>383</v>
      </c>
      <c r="C1159" s="113">
        <v>72.5</v>
      </c>
      <c r="D1159" s="113">
        <v>72.599999999999994</v>
      </c>
      <c r="E1159" s="113">
        <v>70.8</v>
      </c>
      <c r="F1159" s="113">
        <v>71.05</v>
      </c>
      <c r="G1159" s="113">
        <v>71.25</v>
      </c>
      <c r="H1159" s="113">
        <v>71.95</v>
      </c>
      <c r="I1159" s="113">
        <v>99195</v>
      </c>
      <c r="J1159" s="113">
        <v>7094690.9000000004</v>
      </c>
      <c r="K1159" s="115">
        <v>43531</v>
      </c>
      <c r="L1159" s="113">
        <v>1252</v>
      </c>
      <c r="M1159" s="113" t="s">
        <v>3078</v>
      </c>
      <c r="N1159" s="351"/>
    </row>
    <row r="1160" spans="1:14">
      <c r="A1160" s="113" t="s">
        <v>1367</v>
      </c>
      <c r="B1160" s="113" t="s">
        <v>383</v>
      </c>
      <c r="C1160" s="113">
        <v>1521</v>
      </c>
      <c r="D1160" s="113">
        <v>1528.65</v>
      </c>
      <c r="E1160" s="113">
        <v>1510.35</v>
      </c>
      <c r="F1160" s="113">
        <v>1519.55</v>
      </c>
      <c r="G1160" s="113">
        <v>1522</v>
      </c>
      <c r="H1160" s="113">
        <v>1526.3</v>
      </c>
      <c r="I1160" s="113">
        <v>130947</v>
      </c>
      <c r="J1160" s="113">
        <v>199064473.40000001</v>
      </c>
      <c r="K1160" s="115">
        <v>43531</v>
      </c>
      <c r="L1160" s="113">
        <v>6710</v>
      </c>
      <c r="M1160" s="113" t="s">
        <v>3079</v>
      </c>
      <c r="N1160" s="351"/>
    </row>
    <row r="1161" spans="1:14">
      <c r="A1161" s="113" t="s">
        <v>2852</v>
      </c>
      <c r="B1161" s="113" t="s">
        <v>383</v>
      </c>
      <c r="C1161" s="113">
        <v>1419.85</v>
      </c>
      <c r="D1161" s="113">
        <v>1419.85</v>
      </c>
      <c r="E1161" s="113">
        <v>1408.5</v>
      </c>
      <c r="F1161" s="113">
        <v>1411.8</v>
      </c>
      <c r="G1161" s="113">
        <v>1410</v>
      </c>
      <c r="H1161" s="113">
        <v>1420.95</v>
      </c>
      <c r="I1161" s="113">
        <v>210</v>
      </c>
      <c r="J1161" s="113">
        <v>296483.90000000002</v>
      </c>
      <c r="K1161" s="115">
        <v>43531</v>
      </c>
      <c r="L1161" s="113">
        <v>45</v>
      </c>
      <c r="M1161" s="113" t="s">
        <v>2853</v>
      </c>
      <c r="N1161" s="351"/>
    </row>
    <row r="1162" spans="1:14">
      <c r="A1162" s="113" t="s">
        <v>3635</v>
      </c>
      <c r="B1162" s="113" t="s">
        <v>383</v>
      </c>
      <c r="C1162" s="113">
        <v>1124</v>
      </c>
      <c r="D1162" s="113">
        <v>1124</v>
      </c>
      <c r="E1162" s="113">
        <v>1124</v>
      </c>
      <c r="F1162" s="113">
        <v>1124</v>
      </c>
      <c r="G1162" s="113">
        <v>1124</v>
      </c>
      <c r="H1162" s="113">
        <v>1114.5</v>
      </c>
      <c r="I1162" s="113">
        <v>5</v>
      </c>
      <c r="J1162" s="113">
        <v>5620</v>
      </c>
      <c r="K1162" s="115">
        <v>43531</v>
      </c>
      <c r="L1162" s="113">
        <v>1</v>
      </c>
      <c r="M1162" s="113" t="s">
        <v>3636</v>
      </c>
      <c r="N1162" s="351"/>
    </row>
    <row r="1163" spans="1:14">
      <c r="A1163" s="113" t="s">
        <v>1850</v>
      </c>
      <c r="B1163" s="113" t="s">
        <v>383</v>
      </c>
      <c r="C1163" s="113">
        <v>763</v>
      </c>
      <c r="D1163" s="113">
        <v>772</v>
      </c>
      <c r="E1163" s="113">
        <v>754</v>
      </c>
      <c r="F1163" s="113">
        <v>763.45</v>
      </c>
      <c r="G1163" s="113">
        <v>763.9</v>
      </c>
      <c r="H1163" s="113">
        <v>759.9</v>
      </c>
      <c r="I1163" s="113">
        <v>75696</v>
      </c>
      <c r="J1163" s="113">
        <v>57692206.950000003</v>
      </c>
      <c r="K1163" s="115">
        <v>43531</v>
      </c>
      <c r="L1163" s="113">
        <v>4839</v>
      </c>
      <c r="M1163" s="113" t="s">
        <v>3080</v>
      </c>
      <c r="N1163" s="351"/>
    </row>
    <row r="1164" spans="1:14">
      <c r="A1164" s="113" t="s">
        <v>3081</v>
      </c>
      <c r="B1164" s="113" t="s">
        <v>383</v>
      </c>
      <c r="C1164" s="113">
        <v>234.3</v>
      </c>
      <c r="D1164" s="113">
        <v>234.8</v>
      </c>
      <c r="E1164" s="113">
        <v>231</v>
      </c>
      <c r="F1164" s="113">
        <v>233.05</v>
      </c>
      <c r="G1164" s="113">
        <v>232.5</v>
      </c>
      <c r="H1164" s="113">
        <v>233.55</v>
      </c>
      <c r="I1164" s="113">
        <v>183365</v>
      </c>
      <c r="J1164" s="113">
        <v>42698832.600000001</v>
      </c>
      <c r="K1164" s="115">
        <v>43531</v>
      </c>
      <c r="L1164" s="113">
        <v>9607</v>
      </c>
      <c r="M1164" s="113" t="s">
        <v>3082</v>
      </c>
      <c r="N1164" s="351"/>
    </row>
    <row r="1165" spans="1:14">
      <c r="A1165" s="113" t="s">
        <v>3637</v>
      </c>
      <c r="B1165" s="113" t="s">
        <v>3180</v>
      </c>
      <c r="C1165" s="113">
        <v>0.65</v>
      </c>
      <c r="D1165" s="113">
        <v>0.65</v>
      </c>
      <c r="E1165" s="113">
        <v>0.65</v>
      </c>
      <c r="F1165" s="113">
        <v>0.65</v>
      </c>
      <c r="G1165" s="113">
        <v>0.65</v>
      </c>
      <c r="H1165" s="113">
        <v>0.65</v>
      </c>
      <c r="I1165" s="113">
        <v>1251</v>
      </c>
      <c r="J1165" s="113">
        <v>813.15</v>
      </c>
      <c r="K1165" s="115">
        <v>43531</v>
      </c>
      <c r="L1165" s="113">
        <v>2</v>
      </c>
      <c r="M1165" s="113" t="s">
        <v>3638</v>
      </c>
      <c r="N1165" s="351"/>
    </row>
    <row r="1166" spans="1:14">
      <c r="A1166" s="113" t="s">
        <v>3410</v>
      </c>
      <c r="B1166" s="113" t="s">
        <v>3180</v>
      </c>
      <c r="C1166" s="113">
        <v>3.35</v>
      </c>
      <c r="D1166" s="113">
        <v>3.35</v>
      </c>
      <c r="E1166" s="113">
        <v>3.05</v>
      </c>
      <c r="F1166" s="113">
        <v>3.1</v>
      </c>
      <c r="G1166" s="113">
        <v>3.1</v>
      </c>
      <c r="H1166" s="113">
        <v>3.2</v>
      </c>
      <c r="I1166" s="113">
        <v>13791</v>
      </c>
      <c r="J1166" s="113">
        <v>42786.95</v>
      </c>
      <c r="K1166" s="115">
        <v>43531</v>
      </c>
      <c r="L1166" s="113">
        <v>11</v>
      </c>
      <c r="M1166" s="113" t="s">
        <v>3411</v>
      </c>
      <c r="N1166" s="351"/>
    </row>
    <row r="1167" spans="1:14">
      <c r="A1167" s="113" t="s">
        <v>1368</v>
      </c>
      <c r="B1167" s="113" t="s">
        <v>383</v>
      </c>
      <c r="C1167" s="113">
        <v>398</v>
      </c>
      <c r="D1167" s="113">
        <v>398.25</v>
      </c>
      <c r="E1167" s="113">
        <v>389</v>
      </c>
      <c r="F1167" s="113">
        <v>391.25</v>
      </c>
      <c r="G1167" s="113">
        <v>391.5</v>
      </c>
      <c r="H1167" s="113">
        <v>396.5</v>
      </c>
      <c r="I1167" s="113">
        <v>338858</v>
      </c>
      <c r="J1167" s="113">
        <v>132807259.59999999</v>
      </c>
      <c r="K1167" s="115">
        <v>43531</v>
      </c>
      <c r="L1167" s="113">
        <v>8308</v>
      </c>
      <c r="M1167" s="113" t="s">
        <v>1369</v>
      </c>
      <c r="N1167" s="351"/>
    </row>
    <row r="1168" spans="1:14">
      <c r="A1168" s="113" t="s">
        <v>2015</v>
      </c>
      <c r="B1168" s="113" t="s">
        <v>383</v>
      </c>
      <c r="C1168" s="113">
        <v>56.95</v>
      </c>
      <c r="D1168" s="113">
        <v>59.15</v>
      </c>
      <c r="E1168" s="113">
        <v>55.9</v>
      </c>
      <c r="F1168" s="113">
        <v>58.45</v>
      </c>
      <c r="G1168" s="113">
        <v>58.5</v>
      </c>
      <c r="H1168" s="113">
        <v>56.15</v>
      </c>
      <c r="I1168" s="113">
        <v>1066840</v>
      </c>
      <c r="J1168" s="113">
        <v>61891892.049999997</v>
      </c>
      <c r="K1168" s="115">
        <v>43531</v>
      </c>
      <c r="L1168" s="113">
        <v>2477</v>
      </c>
      <c r="M1168" s="113" t="s">
        <v>3450</v>
      </c>
      <c r="N1168" s="351"/>
    </row>
    <row r="1169" spans="1:14">
      <c r="A1169" s="113" t="s">
        <v>1370</v>
      </c>
      <c r="B1169" s="113" t="s">
        <v>383</v>
      </c>
      <c r="C1169" s="113">
        <v>106.95</v>
      </c>
      <c r="D1169" s="113">
        <v>111.9</v>
      </c>
      <c r="E1169" s="113">
        <v>102.3</v>
      </c>
      <c r="F1169" s="113">
        <v>106.95</v>
      </c>
      <c r="G1169" s="113">
        <v>107.1</v>
      </c>
      <c r="H1169" s="113">
        <v>105.25</v>
      </c>
      <c r="I1169" s="113">
        <v>2591722</v>
      </c>
      <c r="J1169" s="113">
        <v>280694781.05000001</v>
      </c>
      <c r="K1169" s="115">
        <v>43531</v>
      </c>
      <c r="L1169" s="113">
        <v>21025</v>
      </c>
      <c r="M1169" s="113" t="s">
        <v>1371</v>
      </c>
      <c r="N1169" s="351"/>
    </row>
    <row r="1170" spans="1:14">
      <c r="A1170" s="113" t="s">
        <v>3267</v>
      </c>
      <c r="B1170" s="113" t="s">
        <v>3180</v>
      </c>
      <c r="C1170" s="113">
        <v>1</v>
      </c>
      <c r="D1170" s="113">
        <v>1</v>
      </c>
      <c r="E1170" s="113">
        <v>0.95</v>
      </c>
      <c r="F1170" s="113">
        <v>1</v>
      </c>
      <c r="G1170" s="113">
        <v>1</v>
      </c>
      <c r="H1170" s="113">
        <v>0.95</v>
      </c>
      <c r="I1170" s="113">
        <v>28313</v>
      </c>
      <c r="J1170" s="113">
        <v>27878.95</v>
      </c>
      <c r="K1170" s="115">
        <v>43531</v>
      </c>
      <c r="L1170" s="113">
        <v>20</v>
      </c>
      <c r="M1170" s="113" t="s">
        <v>3268</v>
      </c>
      <c r="N1170" s="351"/>
    </row>
    <row r="1171" spans="1:14">
      <c r="A1171" s="113" t="s">
        <v>1372</v>
      </c>
      <c r="B1171" s="113" t="s">
        <v>383</v>
      </c>
      <c r="C1171" s="113">
        <v>571.9</v>
      </c>
      <c r="D1171" s="113">
        <v>582.4</v>
      </c>
      <c r="E1171" s="113">
        <v>570.25</v>
      </c>
      <c r="F1171" s="113">
        <v>571.70000000000005</v>
      </c>
      <c r="G1171" s="113">
        <v>570.95000000000005</v>
      </c>
      <c r="H1171" s="113">
        <v>569.9</v>
      </c>
      <c r="I1171" s="113">
        <v>215776</v>
      </c>
      <c r="J1171" s="113">
        <v>123925058.55</v>
      </c>
      <c r="K1171" s="115">
        <v>43531</v>
      </c>
      <c r="L1171" s="113">
        <v>12069</v>
      </c>
      <c r="M1171" s="113" t="s">
        <v>1373</v>
      </c>
      <c r="N1171" s="351"/>
    </row>
    <row r="1172" spans="1:14">
      <c r="A1172" s="113" t="s">
        <v>3269</v>
      </c>
      <c r="B1172" s="113" t="s">
        <v>383</v>
      </c>
      <c r="C1172" s="113">
        <v>24.5</v>
      </c>
      <c r="D1172" s="113">
        <v>24.5</v>
      </c>
      <c r="E1172" s="113">
        <v>23</v>
      </c>
      <c r="F1172" s="113">
        <v>23.05</v>
      </c>
      <c r="G1172" s="113">
        <v>23</v>
      </c>
      <c r="H1172" s="113">
        <v>23.85</v>
      </c>
      <c r="I1172" s="113">
        <v>17051</v>
      </c>
      <c r="J1172" s="113">
        <v>400357.1</v>
      </c>
      <c r="K1172" s="115">
        <v>43531</v>
      </c>
      <c r="L1172" s="113">
        <v>134</v>
      </c>
      <c r="M1172" s="113" t="s">
        <v>3270</v>
      </c>
      <c r="N1172" s="351"/>
    </row>
    <row r="1173" spans="1:14">
      <c r="A1173" s="113" t="s">
        <v>1374</v>
      </c>
      <c r="B1173" s="113" t="s">
        <v>383</v>
      </c>
      <c r="C1173" s="113">
        <v>160</v>
      </c>
      <c r="D1173" s="113">
        <v>163.69999999999999</v>
      </c>
      <c r="E1173" s="113">
        <v>157.69999999999999</v>
      </c>
      <c r="F1173" s="113">
        <v>161.69999999999999</v>
      </c>
      <c r="G1173" s="113">
        <v>160.80000000000001</v>
      </c>
      <c r="H1173" s="113">
        <v>159.65</v>
      </c>
      <c r="I1173" s="113">
        <v>287262</v>
      </c>
      <c r="J1173" s="113">
        <v>46478489.899999999</v>
      </c>
      <c r="K1173" s="115">
        <v>43531</v>
      </c>
      <c r="L1173" s="113">
        <v>3943</v>
      </c>
      <c r="M1173" s="113" t="s">
        <v>1375</v>
      </c>
      <c r="N1173" s="351"/>
    </row>
    <row r="1174" spans="1:14">
      <c r="A1174" s="113" t="s">
        <v>3271</v>
      </c>
      <c r="B1174" s="113" t="s">
        <v>383</v>
      </c>
      <c r="C1174" s="113">
        <v>23.9</v>
      </c>
      <c r="D1174" s="113">
        <v>24.2</v>
      </c>
      <c r="E1174" s="113">
        <v>23.75</v>
      </c>
      <c r="F1174" s="113">
        <v>23.95</v>
      </c>
      <c r="G1174" s="113">
        <v>23.75</v>
      </c>
      <c r="H1174" s="113">
        <v>24.2</v>
      </c>
      <c r="I1174" s="113">
        <v>8950</v>
      </c>
      <c r="J1174" s="113">
        <v>214114.15</v>
      </c>
      <c r="K1174" s="115">
        <v>43531</v>
      </c>
      <c r="L1174" s="113">
        <v>48</v>
      </c>
      <c r="M1174" s="113" t="s">
        <v>3272</v>
      </c>
      <c r="N1174" s="351"/>
    </row>
    <row r="1175" spans="1:14">
      <c r="A1175" s="113" t="s">
        <v>3083</v>
      </c>
      <c r="B1175" s="113" t="s">
        <v>383</v>
      </c>
      <c r="C1175" s="113">
        <v>96.05</v>
      </c>
      <c r="D1175" s="113">
        <v>98.4</v>
      </c>
      <c r="E1175" s="113">
        <v>96</v>
      </c>
      <c r="F1175" s="113">
        <v>96.7</v>
      </c>
      <c r="G1175" s="113">
        <v>96.95</v>
      </c>
      <c r="H1175" s="113">
        <v>97.8</v>
      </c>
      <c r="I1175" s="113">
        <v>49015</v>
      </c>
      <c r="J1175" s="113">
        <v>4767732.0999999996</v>
      </c>
      <c r="K1175" s="115">
        <v>43531</v>
      </c>
      <c r="L1175" s="113">
        <v>184</v>
      </c>
      <c r="M1175" s="113" t="s">
        <v>3084</v>
      </c>
      <c r="N1175" s="351"/>
    </row>
    <row r="1176" spans="1:14">
      <c r="A1176" s="113" t="s">
        <v>211</v>
      </c>
      <c r="B1176" s="113" t="s">
        <v>383</v>
      </c>
      <c r="C1176" s="113">
        <v>720</v>
      </c>
      <c r="D1176" s="113">
        <v>729.9</v>
      </c>
      <c r="E1176" s="113">
        <v>707.4</v>
      </c>
      <c r="F1176" s="113">
        <v>721.3</v>
      </c>
      <c r="G1176" s="113">
        <v>720.5</v>
      </c>
      <c r="H1176" s="113">
        <v>723.85</v>
      </c>
      <c r="I1176" s="113">
        <v>436638</v>
      </c>
      <c r="J1176" s="113">
        <v>313999377.35000002</v>
      </c>
      <c r="K1176" s="115">
        <v>43531</v>
      </c>
      <c r="L1176" s="113">
        <v>10079</v>
      </c>
      <c r="M1176" s="113" t="s">
        <v>1376</v>
      </c>
      <c r="N1176" s="351"/>
    </row>
    <row r="1177" spans="1:14">
      <c r="A1177" s="113" t="s">
        <v>1377</v>
      </c>
      <c r="B1177" s="113" t="s">
        <v>383</v>
      </c>
      <c r="C1177" s="113">
        <v>206.9</v>
      </c>
      <c r="D1177" s="113">
        <v>208.5</v>
      </c>
      <c r="E1177" s="113">
        <v>203.25</v>
      </c>
      <c r="F1177" s="113">
        <v>204.15</v>
      </c>
      <c r="G1177" s="113">
        <v>204.5</v>
      </c>
      <c r="H1177" s="113">
        <v>206.5</v>
      </c>
      <c r="I1177" s="113">
        <v>37810</v>
      </c>
      <c r="J1177" s="113">
        <v>7789877.7000000002</v>
      </c>
      <c r="K1177" s="115">
        <v>43531</v>
      </c>
      <c r="L1177" s="113">
        <v>824</v>
      </c>
      <c r="M1177" s="113" t="s">
        <v>1378</v>
      </c>
      <c r="N1177" s="351"/>
    </row>
    <row r="1178" spans="1:14">
      <c r="A1178" s="113" t="s">
        <v>1379</v>
      </c>
      <c r="B1178" s="113" t="s">
        <v>383</v>
      </c>
      <c r="C1178" s="113">
        <v>261.89999999999998</v>
      </c>
      <c r="D1178" s="113">
        <v>262</v>
      </c>
      <c r="E1178" s="113">
        <v>256.25</v>
      </c>
      <c r="F1178" s="113">
        <v>259.35000000000002</v>
      </c>
      <c r="G1178" s="113">
        <v>258.35000000000002</v>
      </c>
      <c r="H1178" s="113">
        <v>260.10000000000002</v>
      </c>
      <c r="I1178" s="113">
        <v>10947</v>
      </c>
      <c r="J1178" s="113">
        <v>2844653.95</v>
      </c>
      <c r="K1178" s="115">
        <v>43531</v>
      </c>
      <c r="L1178" s="113">
        <v>403</v>
      </c>
      <c r="M1178" s="113" t="s">
        <v>1380</v>
      </c>
      <c r="N1178" s="351"/>
    </row>
    <row r="1179" spans="1:14">
      <c r="A1179" s="113" t="s">
        <v>3521</v>
      </c>
      <c r="B1179" s="113" t="s">
        <v>3180</v>
      </c>
      <c r="C1179" s="113">
        <v>2.9</v>
      </c>
      <c r="D1179" s="113">
        <v>2.9</v>
      </c>
      <c r="E1179" s="113">
        <v>2.9</v>
      </c>
      <c r="F1179" s="113">
        <v>2.9</v>
      </c>
      <c r="G1179" s="113">
        <v>2.9</v>
      </c>
      <c r="H1179" s="113">
        <v>2.9</v>
      </c>
      <c r="I1179" s="113">
        <v>50</v>
      </c>
      <c r="J1179" s="113">
        <v>145</v>
      </c>
      <c r="K1179" s="115">
        <v>43531</v>
      </c>
      <c r="L1179" s="113">
        <v>1</v>
      </c>
      <c r="M1179" s="113" t="s">
        <v>3522</v>
      </c>
      <c r="N1179" s="351"/>
    </row>
    <row r="1180" spans="1:14">
      <c r="A1180" s="113" t="s">
        <v>1381</v>
      </c>
      <c r="B1180" s="113" t="s">
        <v>383</v>
      </c>
      <c r="C1180" s="113">
        <v>108.95</v>
      </c>
      <c r="D1180" s="113">
        <v>114.9</v>
      </c>
      <c r="E1180" s="113">
        <v>107.4</v>
      </c>
      <c r="F1180" s="113">
        <v>111.45</v>
      </c>
      <c r="G1180" s="113">
        <v>111.4</v>
      </c>
      <c r="H1180" s="113">
        <v>108.7</v>
      </c>
      <c r="I1180" s="113">
        <v>112935</v>
      </c>
      <c r="J1180" s="113">
        <v>12516761.4</v>
      </c>
      <c r="K1180" s="115">
        <v>43531</v>
      </c>
      <c r="L1180" s="113">
        <v>2148</v>
      </c>
      <c r="M1180" s="113" t="s">
        <v>1382</v>
      </c>
      <c r="N1180" s="351"/>
    </row>
    <row r="1181" spans="1:14">
      <c r="A1181" s="113" t="s">
        <v>3273</v>
      </c>
      <c r="B1181" s="113" t="s">
        <v>383</v>
      </c>
      <c r="C1181" s="113">
        <v>4</v>
      </c>
      <c r="D1181" s="113">
        <v>4.05</v>
      </c>
      <c r="E1181" s="113">
        <v>3.9</v>
      </c>
      <c r="F1181" s="113">
        <v>3.95</v>
      </c>
      <c r="G1181" s="113">
        <v>3.9</v>
      </c>
      <c r="H1181" s="113">
        <v>3.9</v>
      </c>
      <c r="I1181" s="113">
        <v>638297</v>
      </c>
      <c r="J1181" s="113">
        <v>2559869.65</v>
      </c>
      <c r="K1181" s="115">
        <v>43531</v>
      </c>
      <c r="L1181" s="113">
        <v>434</v>
      </c>
      <c r="M1181" s="113" t="s">
        <v>3274</v>
      </c>
      <c r="N1181" s="351"/>
    </row>
    <row r="1182" spans="1:14">
      <c r="A1182" s="113" t="s">
        <v>1383</v>
      </c>
      <c r="B1182" s="113" t="s">
        <v>383</v>
      </c>
      <c r="C1182" s="113">
        <v>457.05</v>
      </c>
      <c r="D1182" s="113">
        <v>463.1</v>
      </c>
      <c r="E1182" s="113">
        <v>452.2</v>
      </c>
      <c r="F1182" s="113">
        <v>453.35</v>
      </c>
      <c r="G1182" s="113">
        <v>452.5</v>
      </c>
      <c r="H1182" s="113">
        <v>456.55</v>
      </c>
      <c r="I1182" s="113">
        <v>746</v>
      </c>
      <c r="J1182" s="113">
        <v>338493.15</v>
      </c>
      <c r="K1182" s="115">
        <v>43531</v>
      </c>
      <c r="L1182" s="113">
        <v>71</v>
      </c>
      <c r="M1182" s="113" t="s">
        <v>1384</v>
      </c>
      <c r="N1182" s="351"/>
    </row>
    <row r="1183" spans="1:14">
      <c r="A1183" s="113" t="s">
        <v>1385</v>
      </c>
      <c r="B1183" s="113" t="s">
        <v>383</v>
      </c>
      <c r="C1183" s="113">
        <v>1218.3499999999999</v>
      </c>
      <c r="D1183" s="113">
        <v>1274</v>
      </c>
      <c r="E1183" s="113">
        <v>1208.3499999999999</v>
      </c>
      <c r="F1183" s="113">
        <v>1232.7</v>
      </c>
      <c r="G1183" s="113">
        <v>1221</v>
      </c>
      <c r="H1183" s="113">
        <v>1218.3</v>
      </c>
      <c r="I1183" s="113">
        <v>3469</v>
      </c>
      <c r="J1183" s="113">
        <v>4297372.7</v>
      </c>
      <c r="K1183" s="115">
        <v>43531</v>
      </c>
      <c r="L1183" s="113">
        <v>438</v>
      </c>
      <c r="M1183" s="113" t="s">
        <v>1386</v>
      </c>
      <c r="N1183" s="351"/>
    </row>
    <row r="1184" spans="1:14">
      <c r="A1184" s="113" t="s">
        <v>1387</v>
      </c>
      <c r="B1184" s="113" t="s">
        <v>383</v>
      </c>
      <c r="C1184" s="113">
        <v>877.35</v>
      </c>
      <c r="D1184" s="113">
        <v>900</v>
      </c>
      <c r="E1184" s="113">
        <v>877.35</v>
      </c>
      <c r="F1184" s="113">
        <v>885</v>
      </c>
      <c r="G1184" s="113">
        <v>885</v>
      </c>
      <c r="H1184" s="113">
        <v>873.4</v>
      </c>
      <c r="I1184" s="113">
        <v>9047</v>
      </c>
      <c r="J1184" s="113">
        <v>8042894.9500000002</v>
      </c>
      <c r="K1184" s="115">
        <v>43531</v>
      </c>
      <c r="L1184" s="113">
        <v>302</v>
      </c>
      <c r="M1184" s="113" t="s">
        <v>1388</v>
      </c>
      <c r="N1184" s="351"/>
    </row>
    <row r="1185" spans="1:14">
      <c r="A1185" s="113" t="s">
        <v>1389</v>
      </c>
      <c r="B1185" s="113" t="s">
        <v>383</v>
      </c>
      <c r="C1185" s="113">
        <v>821.4</v>
      </c>
      <c r="D1185" s="113">
        <v>835.5</v>
      </c>
      <c r="E1185" s="113">
        <v>808</v>
      </c>
      <c r="F1185" s="113">
        <v>815.15</v>
      </c>
      <c r="G1185" s="113">
        <v>813.3</v>
      </c>
      <c r="H1185" s="113">
        <v>817.45</v>
      </c>
      <c r="I1185" s="113">
        <v>1277275</v>
      </c>
      <c r="J1185" s="113">
        <v>1048709825.25</v>
      </c>
      <c r="K1185" s="115">
        <v>43531</v>
      </c>
      <c r="L1185" s="113">
        <v>26243</v>
      </c>
      <c r="M1185" s="113" t="s">
        <v>1390</v>
      </c>
      <c r="N1185" s="351"/>
    </row>
    <row r="1186" spans="1:14">
      <c r="A1186" s="113" t="s">
        <v>1391</v>
      </c>
      <c r="B1186" s="113" t="s">
        <v>383</v>
      </c>
      <c r="C1186" s="113">
        <v>568</v>
      </c>
      <c r="D1186" s="113">
        <v>581</v>
      </c>
      <c r="E1186" s="113">
        <v>561.04999999999995</v>
      </c>
      <c r="F1186" s="113">
        <v>575.54999999999995</v>
      </c>
      <c r="G1186" s="113">
        <v>576</v>
      </c>
      <c r="H1186" s="113">
        <v>574.20000000000005</v>
      </c>
      <c r="I1186" s="113">
        <v>7858</v>
      </c>
      <c r="J1186" s="113">
        <v>4501302.3</v>
      </c>
      <c r="K1186" s="115">
        <v>43531</v>
      </c>
      <c r="L1186" s="113">
        <v>732</v>
      </c>
      <c r="M1186" s="113" t="s">
        <v>1392</v>
      </c>
      <c r="N1186" s="351"/>
    </row>
    <row r="1187" spans="1:14">
      <c r="A1187" s="113" t="s">
        <v>1881</v>
      </c>
      <c r="B1187" s="113" t="s">
        <v>383</v>
      </c>
      <c r="C1187" s="113">
        <v>628.85</v>
      </c>
      <c r="D1187" s="113">
        <v>632.4</v>
      </c>
      <c r="E1187" s="113">
        <v>617.45000000000005</v>
      </c>
      <c r="F1187" s="113">
        <v>622.45000000000005</v>
      </c>
      <c r="G1187" s="113">
        <v>624.75</v>
      </c>
      <c r="H1187" s="113">
        <v>627.5</v>
      </c>
      <c r="I1187" s="113">
        <v>3413214</v>
      </c>
      <c r="J1187" s="113">
        <v>2136197091.5</v>
      </c>
      <c r="K1187" s="115">
        <v>43531</v>
      </c>
      <c r="L1187" s="113">
        <v>54816</v>
      </c>
      <c r="M1187" s="113" t="s">
        <v>2821</v>
      </c>
      <c r="N1187" s="351"/>
    </row>
    <row r="1188" spans="1:14">
      <c r="A1188" s="113" t="s">
        <v>1393</v>
      </c>
      <c r="B1188" s="113" t="s">
        <v>383</v>
      </c>
      <c r="C1188" s="113">
        <v>58.15</v>
      </c>
      <c r="D1188" s="113">
        <v>58.7</v>
      </c>
      <c r="E1188" s="113">
        <v>57.6</v>
      </c>
      <c r="F1188" s="113">
        <v>57.8</v>
      </c>
      <c r="G1188" s="113">
        <v>57.8</v>
      </c>
      <c r="H1188" s="113">
        <v>58.25</v>
      </c>
      <c r="I1188" s="113">
        <v>1011535</v>
      </c>
      <c r="J1188" s="113">
        <v>58683041.549999997</v>
      </c>
      <c r="K1188" s="115">
        <v>43531</v>
      </c>
      <c r="L1188" s="113">
        <v>6390</v>
      </c>
      <c r="M1188" s="113" t="s">
        <v>3085</v>
      </c>
      <c r="N1188" s="351"/>
    </row>
    <row r="1189" spans="1:14">
      <c r="A1189" s="113" t="s">
        <v>131</v>
      </c>
      <c r="B1189" s="113" t="s">
        <v>383</v>
      </c>
      <c r="C1189" s="113">
        <v>6.1</v>
      </c>
      <c r="D1189" s="113">
        <v>6.1</v>
      </c>
      <c r="E1189" s="113">
        <v>5.85</v>
      </c>
      <c r="F1189" s="113">
        <v>5.9</v>
      </c>
      <c r="G1189" s="113">
        <v>5.95</v>
      </c>
      <c r="H1189" s="113">
        <v>6.05</v>
      </c>
      <c r="I1189" s="113">
        <v>24126795</v>
      </c>
      <c r="J1189" s="113">
        <v>144651080.44999999</v>
      </c>
      <c r="K1189" s="115">
        <v>43531</v>
      </c>
      <c r="L1189" s="113">
        <v>13686</v>
      </c>
      <c r="M1189" s="113" t="s">
        <v>3086</v>
      </c>
      <c r="N1189" s="351"/>
    </row>
    <row r="1190" spans="1:14">
      <c r="A1190" s="113" t="s">
        <v>132</v>
      </c>
      <c r="B1190" s="113" t="s">
        <v>383</v>
      </c>
      <c r="C1190" s="113">
        <v>147</v>
      </c>
      <c r="D1190" s="113">
        <v>147</v>
      </c>
      <c r="E1190" s="113">
        <v>143.25</v>
      </c>
      <c r="F1190" s="113">
        <v>144.69999999999999</v>
      </c>
      <c r="G1190" s="113">
        <v>144.4</v>
      </c>
      <c r="H1190" s="113">
        <v>143.65</v>
      </c>
      <c r="I1190" s="113">
        <v>10116937</v>
      </c>
      <c r="J1190" s="113">
        <v>1461916498.4000001</v>
      </c>
      <c r="K1190" s="115">
        <v>43531</v>
      </c>
      <c r="L1190" s="113">
        <v>39994</v>
      </c>
      <c r="M1190" s="113" t="s">
        <v>3087</v>
      </c>
      <c r="N1190" s="351"/>
    </row>
    <row r="1191" spans="1:14">
      <c r="A1191" s="113" t="s">
        <v>1395</v>
      </c>
      <c r="B1191" s="113" t="s">
        <v>383</v>
      </c>
      <c r="C1191" s="113">
        <v>89.5</v>
      </c>
      <c r="D1191" s="113">
        <v>93.85</v>
      </c>
      <c r="E1191" s="113">
        <v>89.5</v>
      </c>
      <c r="F1191" s="113">
        <v>93</v>
      </c>
      <c r="G1191" s="113">
        <v>92.9</v>
      </c>
      <c r="H1191" s="113">
        <v>90.15</v>
      </c>
      <c r="I1191" s="113">
        <v>268371</v>
      </c>
      <c r="J1191" s="113">
        <v>24701726.850000001</v>
      </c>
      <c r="K1191" s="115">
        <v>43531</v>
      </c>
      <c r="L1191" s="113">
        <v>3776</v>
      </c>
      <c r="M1191" s="113" t="s">
        <v>1396</v>
      </c>
      <c r="N1191" s="351"/>
    </row>
    <row r="1192" spans="1:14">
      <c r="A1192" s="113" t="s">
        <v>3275</v>
      </c>
      <c r="B1192" s="113" t="s">
        <v>383</v>
      </c>
      <c r="C1192" s="113">
        <v>40.450000000000003</v>
      </c>
      <c r="D1192" s="113">
        <v>40.450000000000003</v>
      </c>
      <c r="E1192" s="113">
        <v>38.549999999999997</v>
      </c>
      <c r="F1192" s="113">
        <v>40.450000000000003</v>
      </c>
      <c r="G1192" s="113">
        <v>40.450000000000003</v>
      </c>
      <c r="H1192" s="113">
        <v>38.549999999999997</v>
      </c>
      <c r="I1192" s="113">
        <v>653041</v>
      </c>
      <c r="J1192" s="113">
        <v>26274828.050000001</v>
      </c>
      <c r="K1192" s="115">
        <v>43531</v>
      </c>
      <c r="L1192" s="113">
        <v>1598</v>
      </c>
      <c r="M1192" s="113" t="s">
        <v>3276</v>
      </c>
      <c r="N1192" s="351"/>
    </row>
    <row r="1193" spans="1:14">
      <c r="A1193" s="113" t="s">
        <v>3562</v>
      </c>
      <c r="B1193" s="113" t="s">
        <v>3180</v>
      </c>
      <c r="C1193" s="113">
        <v>3.15</v>
      </c>
      <c r="D1193" s="113">
        <v>3.15</v>
      </c>
      <c r="E1193" s="113">
        <v>3.15</v>
      </c>
      <c r="F1193" s="113">
        <v>3.15</v>
      </c>
      <c r="G1193" s="113">
        <v>3.15</v>
      </c>
      <c r="H1193" s="113">
        <v>3</v>
      </c>
      <c r="I1193" s="113">
        <v>427</v>
      </c>
      <c r="J1193" s="113">
        <v>1345.05</v>
      </c>
      <c r="K1193" s="115">
        <v>43531</v>
      </c>
      <c r="L1193" s="113">
        <v>4</v>
      </c>
      <c r="M1193" s="113" t="s">
        <v>3563</v>
      </c>
      <c r="N1193" s="351"/>
    </row>
    <row r="1194" spans="1:14">
      <c r="A1194" s="113" t="s">
        <v>1397</v>
      </c>
      <c r="B1194" s="113" t="s">
        <v>383</v>
      </c>
      <c r="C1194" s="113">
        <v>757.9</v>
      </c>
      <c r="D1194" s="113">
        <v>767</v>
      </c>
      <c r="E1194" s="113">
        <v>748</v>
      </c>
      <c r="F1194" s="113">
        <v>750.25</v>
      </c>
      <c r="G1194" s="113">
        <v>753</v>
      </c>
      <c r="H1194" s="113">
        <v>750.8</v>
      </c>
      <c r="I1194" s="113">
        <v>58813</v>
      </c>
      <c r="J1194" s="113">
        <v>44423771.350000001</v>
      </c>
      <c r="K1194" s="115">
        <v>43531</v>
      </c>
      <c r="L1194" s="113">
        <v>2928</v>
      </c>
      <c r="M1194" s="113" t="s">
        <v>1398</v>
      </c>
      <c r="N1194" s="351"/>
    </row>
    <row r="1195" spans="1:14">
      <c r="A1195" s="113" t="s">
        <v>133</v>
      </c>
      <c r="B1195" s="113" t="s">
        <v>383</v>
      </c>
      <c r="C1195" s="113">
        <v>191.4</v>
      </c>
      <c r="D1195" s="113">
        <v>193.4</v>
      </c>
      <c r="E1195" s="113">
        <v>182.4</v>
      </c>
      <c r="F1195" s="113">
        <v>187.85</v>
      </c>
      <c r="G1195" s="113">
        <v>187.85</v>
      </c>
      <c r="H1195" s="113">
        <v>190.15</v>
      </c>
      <c r="I1195" s="113">
        <v>16474911</v>
      </c>
      <c r="J1195" s="113">
        <v>3079885113.4499998</v>
      </c>
      <c r="K1195" s="115">
        <v>43531</v>
      </c>
      <c r="L1195" s="113">
        <v>134685</v>
      </c>
      <c r="M1195" s="113" t="s">
        <v>1399</v>
      </c>
      <c r="N1195" s="351"/>
    </row>
    <row r="1196" spans="1:14">
      <c r="A1196" s="113" t="s">
        <v>2711</v>
      </c>
      <c r="B1196" s="113" t="s">
        <v>383</v>
      </c>
      <c r="C1196" s="113">
        <v>115.43</v>
      </c>
      <c r="D1196" s="113">
        <v>115.97</v>
      </c>
      <c r="E1196" s="113">
        <v>115</v>
      </c>
      <c r="F1196" s="113">
        <v>115.7</v>
      </c>
      <c r="G1196" s="113">
        <v>115.7</v>
      </c>
      <c r="H1196" s="113">
        <v>115.43</v>
      </c>
      <c r="I1196" s="113">
        <v>330</v>
      </c>
      <c r="J1196" s="113">
        <v>38059.120000000003</v>
      </c>
      <c r="K1196" s="115">
        <v>43531</v>
      </c>
      <c r="L1196" s="113">
        <v>17</v>
      </c>
      <c r="M1196" s="113" t="s">
        <v>2712</v>
      </c>
      <c r="N1196" s="351"/>
    </row>
    <row r="1197" spans="1:14">
      <c r="A1197" s="113" t="s">
        <v>2202</v>
      </c>
      <c r="B1197" s="113" t="s">
        <v>383</v>
      </c>
      <c r="C1197" s="113">
        <v>50.51</v>
      </c>
      <c r="D1197" s="113">
        <v>50.96</v>
      </c>
      <c r="E1197" s="113">
        <v>50.26</v>
      </c>
      <c r="F1197" s="113">
        <v>50.7</v>
      </c>
      <c r="G1197" s="113">
        <v>50.71</v>
      </c>
      <c r="H1197" s="113">
        <v>50.71</v>
      </c>
      <c r="I1197" s="113">
        <v>5606</v>
      </c>
      <c r="J1197" s="113">
        <v>282902.95</v>
      </c>
      <c r="K1197" s="115">
        <v>43531</v>
      </c>
      <c r="L1197" s="113">
        <v>32</v>
      </c>
      <c r="M1197" s="113" t="s">
        <v>2203</v>
      </c>
      <c r="N1197" s="351"/>
    </row>
    <row r="1198" spans="1:14">
      <c r="A1198" s="113" t="s">
        <v>2750</v>
      </c>
      <c r="B1198" s="113" t="s">
        <v>383</v>
      </c>
      <c r="C1198" s="113">
        <v>29.82</v>
      </c>
      <c r="D1198" s="113">
        <v>29.82</v>
      </c>
      <c r="E1198" s="113">
        <v>29.74</v>
      </c>
      <c r="F1198" s="113">
        <v>29.74</v>
      </c>
      <c r="G1198" s="113">
        <v>29.74</v>
      </c>
      <c r="H1198" s="113">
        <v>29.83</v>
      </c>
      <c r="I1198" s="113">
        <v>98</v>
      </c>
      <c r="J1198" s="113">
        <v>2915.76</v>
      </c>
      <c r="K1198" s="115">
        <v>43531</v>
      </c>
      <c r="L1198" s="113">
        <v>5</v>
      </c>
      <c r="M1198" s="113" t="s">
        <v>2751</v>
      </c>
      <c r="N1198" s="351"/>
    </row>
    <row r="1199" spans="1:14">
      <c r="A1199" s="113" t="s">
        <v>134</v>
      </c>
      <c r="B1199" s="113" t="s">
        <v>383</v>
      </c>
      <c r="C1199" s="113">
        <v>1264</v>
      </c>
      <c r="D1199" s="113">
        <v>1279.8</v>
      </c>
      <c r="E1199" s="113">
        <v>1258.1500000000001</v>
      </c>
      <c r="F1199" s="113">
        <v>1270.25</v>
      </c>
      <c r="G1199" s="113">
        <v>1270</v>
      </c>
      <c r="H1199" s="113">
        <v>1264.8</v>
      </c>
      <c r="I1199" s="113">
        <v>8109259</v>
      </c>
      <c r="J1199" s="113">
        <v>10312571022.5</v>
      </c>
      <c r="K1199" s="115">
        <v>43531</v>
      </c>
      <c r="L1199" s="113">
        <v>180667</v>
      </c>
      <c r="M1199" s="113" t="s">
        <v>1400</v>
      </c>
      <c r="N1199" s="351"/>
    </row>
    <row r="1200" spans="1:14">
      <c r="A1200" s="113" t="s">
        <v>1401</v>
      </c>
      <c r="B1200" s="113" t="s">
        <v>383</v>
      </c>
      <c r="C1200" s="113">
        <v>29.9</v>
      </c>
      <c r="D1200" s="113">
        <v>30.4</v>
      </c>
      <c r="E1200" s="113">
        <v>28.9</v>
      </c>
      <c r="F1200" s="113">
        <v>29.6</v>
      </c>
      <c r="G1200" s="113">
        <v>29.5</v>
      </c>
      <c r="H1200" s="113">
        <v>29.25</v>
      </c>
      <c r="I1200" s="113">
        <v>350188</v>
      </c>
      <c r="J1200" s="113">
        <v>10463959.449999999</v>
      </c>
      <c r="K1200" s="115">
        <v>43531</v>
      </c>
      <c r="L1200" s="113">
        <v>1289</v>
      </c>
      <c r="M1200" s="113" t="s">
        <v>1402</v>
      </c>
      <c r="N1200" s="351"/>
    </row>
    <row r="1201" spans="1:14">
      <c r="A1201" s="113" t="s">
        <v>135</v>
      </c>
      <c r="B1201" s="113" t="s">
        <v>383</v>
      </c>
      <c r="C1201" s="113">
        <v>136</v>
      </c>
      <c r="D1201" s="113">
        <v>137.6</v>
      </c>
      <c r="E1201" s="113">
        <v>132.1</v>
      </c>
      <c r="F1201" s="113">
        <v>133.30000000000001</v>
      </c>
      <c r="G1201" s="113">
        <v>133.44999999999999</v>
      </c>
      <c r="H1201" s="113">
        <v>134.69999999999999</v>
      </c>
      <c r="I1201" s="113">
        <v>12254216</v>
      </c>
      <c r="J1201" s="113">
        <v>1645054932.1500001</v>
      </c>
      <c r="K1201" s="115">
        <v>43531</v>
      </c>
      <c r="L1201" s="113">
        <v>87073</v>
      </c>
      <c r="M1201" s="113" t="s">
        <v>1403</v>
      </c>
      <c r="N1201" s="351"/>
    </row>
    <row r="1202" spans="1:14">
      <c r="A1202" s="113" t="s">
        <v>2744</v>
      </c>
      <c r="B1202" s="113" t="s">
        <v>383</v>
      </c>
      <c r="C1202" s="113">
        <v>574.79999999999995</v>
      </c>
      <c r="D1202" s="113">
        <v>574.79999999999995</v>
      </c>
      <c r="E1202" s="113">
        <v>567</v>
      </c>
      <c r="F1202" s="113">
        <v>571.1</v>
      </c>
      <c r="G1202" s="113">
        <v>571.1</v>
      </c>
      <c r="H1202" s="113">
        <v>574.72</v>
      </c>
      <c r="I1202" s="113">
        <v>1193</v>
      </c>
      <c r="J1202" s="113">
        <v>680996.68</v>
      </c>
      <c r="K1202" s="115">
        <v>43531</v>
      </c>
      <c r="L1202" s="113">
        <v>56</v>
      </c>
      <c r="M1202" s="113" t="s">
        <v>2745</v>
      </c>
      <c r="N1202" s="351"/>
    </row>
    <row r="1203" spans="1:14">
      <c r="A1203" s="113" t="s">
        <v>3345</v>
      </c>
      <c r="B1203" s="113" t="s">
        <v>383</v>
      </c>
      <c r="C1203" s="113">
        <v>86</v>
      </c>
      <c r="D1203" s="113">
        <v>90.9</v>
      </c>
      <c r="E1203" s="113">
        <v>82</v>
      </c>
      <c r="F1203" s="113">
        <v>86.3</v>
      </c>
      <c r="G1203" s="113">
        <v>86.15</v>
      </c>
      <c r="H1203" s="113">
        <v>86.1</v>
      </c>
      <c r="I1203" s="113">
        <v>3926</v>
      </c>
      <c r="J1203" s="113">
        <v>339960</v>
      </c>
      <c r="K1203" s="115">
        <v>43531</v>
      </c>
      <c r="L1203" s="113">
        <v>194</v>
      </c>
      <c r="M1203" s="113" t="s">
        <v>3346</v>
      </c>
      <c r="N1203" s="351"/>
    </row>
    <row r="1204" spans="1:14">
      <c r="A1204" s="113" t="s">
        <v>1404</v>
      </c>
      <c r="B1204" s="113" t="s">
        <v>383</v>
      </c>
      <c r="C1204" s="113">
        <v>11.8</v>
      </c>
      <c r="D1204" s="113">
        <v>11.9</v>
      </c>
      <c r="E1204" s="113">
        <v>11.5</v>
      </c>
      <c r="F1204" s="113">
        <v>11.65</v>
      </c>
      <c r="G1204" s="113">
        <v>11.55</v>
      </c>
      <c r="H1204" s="113">
        <v>11.55</v>
      </c>
      <c r="I1204" s="113">
        <v>1772940</v>
      </c>
      <c r="J1204" s="113">
        <v>20784803.399999999</v>
      </c>
      <c r="K1204" s="115">
        <v>43531</v>
      </c>
      <c r="L1204" s="113">
        <v>2000</v>
      </c>
      <c r="M1204" s="113" t="s">
        <v>1405</v>
      </c>
      <c r="N1204" s="351"/>
    </row>
    <row r="1205" spans="1:14">
      <c r="A1205" s="113" t="s">
        <v>1406</v>
      </c>
      <c r="B1205" s="113" t="s">
        <v>383</v>
      </c>
      <c r="C1205" s="113">
        <v>438</v>
      </c>
      <c r="D1205" s="113">
        <v>461</v>
      </c>
      <c r="E1205" s="113">
        <v>435.9</v>
      </c>
      <c r="F1205" s="113">
        <v>446.15</v>
      </c>
      <c r="G1205" s="113">
        <v>445.95</v>
      </c>
      <c r="H1205" s="113">
        <v>450.5</v>
      </c>
      <c r="I1205" s="113">
        <v>3530143</v>
      </c>
      <c r="J1205" s="113">
        <v>1588657389.5</v>
      </c>
      <c r="K1205" s="115">
        <v>43531</v>
      </c>
      <c r="L1205" s="113">
        <v>50843</v>
      </c>
      <c r="M1205" s="113" t="s">
        <v>2822</v>
      </c>
      <c r="N1205" s="351"/>
    </row>
    <row r="1206" spans="1:14">
      <c r="A1206" s="113" t="s">
        <v>3088</v>
      </c>
      <c r="B1206" s="113" t="s">
        <v>383</v>
      </c>
      <c r="C1206" s="113">
        <v>601.35</v>
      </c>
      <c r="D1206" s="113">
        <v>601.4</v>
      </c>
      <c r="E1206" s="113">
        <v>591.1</v>
      </c>
      <c r="F1206" s="113">
        <v>594.95000000000005</v>
      </c>
      <c r="G1206" s="113">
        <v>594.1</v>
      </c>
      <c r="H1206" s="113">
        <v>597.45000000000005</v>
      </c>
      <c r="I1206" s="113">
        <v>826</v>
      </c>
      <c r="J1206" s="113">
        <v>491610.25</v>
      </c>
      <c r="K1206" s="115">
        <v>43531</v>
      </c>
      <c r="L1206" s="113">
        <v>158</v>
      </c>
      <c r="M1206" s="113" t="s">
        <v>3089</v>
      </c>
      <c r="N1206" s="351"/>
    </row>
    <row r="1207" spans="1:14">
      <c r="A1207" s="113" t="s">
        <v>1863</v>
      </c>
      <c r="B1207" s="113" t="s">
        <v>383</v>
      </c>
      <c r="C1207" s="113">
        <v>94.9</v>
      </c>
      <c r="D1207" s="113">
        <v>94.9</v>
      </c>
      <c r="E1207" s="113">
        <v>92</v>
      </c>
      <c r="F1207" s="113">
        <v>92.75</v>
      </c>
      <c r="G1207" s="113">
        <v>93</v>
      </c>
      <c r="H1207" s="113">
        <v>92.9</v>
      </c>
      <c r="I1207" s="113">
        <v>87027</v>
      </c>
      <c r="J1207" s="113">
        <v>8073033.8499999996</v>
      </c>
      <c r="K1207" s="115">
        <v>43531</v>
      </c>
      <c r="L1207" s="113">
        <v>3846</v>
      </c>
      <c r="M1207" s="113" t="s">
        <v>1864</v>
      </c>
      <c r="N1207" s="351"/>
    </row>
    <row r="1208" spans="1:14">
      <c r="A1208" s="113" t="s">
        <v>3451</v>
      </c>
      <c r="B1208" s="113" t="s">
        <v>383</v>
      </c>
      <c r="C1208" s="113">
        <v>62.3</v>
      </c>
      <c r="D1208" s="113">
        <v>62.6</v>
      </c>
      <c r="E1208" s="113">
        <v>62.3</v>
      </c>
      <c r="F1208" s="113">
        <v>62.4</v>
      </c>
      <c r="G1208" s="113">
        <v>62.4</v>
      </c>
      <c r="H1208" s="113">
        <v>62.4</v>
      </c>
      <c r="I1208" s="113">
        <v>15352</v>
      </c>
      <c r="J1208" s="113">
        <v>957289.9</v>
      </c>
      <c r="K1208" s="115">
        <v>43531</v>
      </c>
      <c r="L1208" s="113">
        <v>6</v>
      </c>
      <c r="M1208" s="113" t="s">
        <v>3452</v>
      </c>
      <c r="N1208" s="351"/>
    </row>
    <row r="1209" spans="1:14">
      <c r="A1209" s="113" t="s">
        <v>1918</v>
      </c>
      <c r="B1209" s="113" t="s">
        <v>383</v>
      </c>
      <c r="C1209" s="113">
        <v>400</v>
      </c>
      <c r="D1209" s="113">
        <v>403</v>
      </c>
      <c r="E1209" s="113">
        <v>400</v>
      </c>
      <c r="F1209" s="113">
        <v>402.1</v>
      </c>
      <c r="G1209" s="113">
        <v>402</v>
      </c>
      <c r="H1209" s="113">
        <v>396.1</v>
      </c>
      <c r="I1209" s="113">
        <v>91</v>
      </c>
      <c r="J1209" s="113">
        <v>36518</v>
      </c>
      <c r="K1209" s="115">
        <v>43531</v>
      </c>
      <c r="L1209" s="113">
        <v>10</v>
      </c>
      <c r="M1209" s="113" t="s">
        <v>1919</v>
      </c>
      <c r="N1209" s="351"/>
    </row>
    <row r="1210" spans="1:14">
      <c r="A1210" s="113" t="s">
        <v>2210</v>
      </c>
      <c r="B1210" s="113" t="s">
        <v>383</v>
      </c>
      <c r="C1210" s="113">
        <v>31</v>
      </c>
      <c r="D1210" s="113">
        <v>31.6</v>
      </c>
      <c r="E1210" s="113">
        <v>29.05</v>
      </c>
      <c r="F1210" s="113">
        <v>29.9</v>
      </c>
      <c r="G1210" s="113">
        <v>29.85</v>
      </c>
      <c r="H1210" s="113">
        <v>30.5</v>
      </c>
      <c r="I1210" s="113">
        <v>504695</v>
      </c>
      <c r="J1210" s="113">
        <v>15219240.699999999</v>
      </c>
      <c r="K1210" s="115">
        <v>43531</v>
      </c>
      <c r="L1210" s="113">
        <v>2063</v>
      </c>
      <c r="M1210" s="113" t="s">
        <v>2211</v>
      </c>
      <c r="N1210" s="351"/>
    </row>
    <row r="1211" spans="1:14">
      <c r="A1211" s="113" t="s">
        <v>1407</v>
      </c>
      <c r="B1211" s="113" t="s">
        <v>383</v>
      </c>
      <c r="C1211" s="113">
        <v>69.8</v>
      </c>
      <c r="D1211" s="113">
        <v>70</v>
      </c>
      <c r="E1211" s="113">
        <v>68</v>
      </c>
      <c r="F1211" s="113">
        <v>69.05</v>
      </c>
      <c r="G1211" s="113">
        <v>69</v>
      </c>
      <c r="H1211" s="113">
        <v>69.7</v>
      </c>
      <c r="I1211" s="113">
        <v>349154</v>
      </c>
      <c r="J1211" s="113">
        <v>24082407.699999999</v>
      </c>
      <c r="K1211" s="115">
        <v>43531</v>
      </c>
      <c r="L1211" s="113">
        <v>3284</v>
      </c>
      <c r="M1211" s="113" t="s">
        <v>1408</v>
      </c>
      <c r="N1211" s="351"/>
    </row>
    <row r="1212" spans="1:14">
      <c r="A1212" s="113" t="s">
        <v>1409</v>
      </c>
      <c r="B1212" s="113" t="s">
        <v>383</v>
      </c>
      <c r="C1212" s="113">
        <v>312.64999999999998</v>
      </c>
      <c r="D1212" s="113">
        <v>312.7</v>
      </c>
      <c r="E1212" s="113">
        <v>304.10000000000002</v>
      </c>
      <c r="F1212" s="113">
        <v>306.8</v>
      </c>
      <c r="G1212" s="113">
        <v>306.7</v>
      </c>
      <c r="H1212" s="113">
        <v>310.55</v>
      </c>
      <c r="I1212" s="113">
        <v>282603</v>
      </c>
      <c r="J1212" s="113">
        <v>87099388.200000003</v>
      </c>
      <c r="K1212" s="115">
        <v>43531</v>
      </c>
      <c r="L1212" s="113">
        <v>8193</v>
      </c>
      <c r="M1212" s="113" t="s">
        <v>1410</v>
      </c>
      <c r="N1212" s="351"/>
    </row>
    <row r="1213" spans="1:14">
      <c r="A1213" s="113" t="s">
        <v>2823</v>
      </c>
      <c r="B1213" s="113" t="s">
        <v>383</v>
      </c>
      <c r="C1213" s="113">
        <v>254.3</v>
      </c>
      <c r="D1213" s="113">
        <v>258.64999999999998</v>
      </c>
      <c r="E1213" s="113">
        <v>246.35</v>
      </c>
      <c r="F1213" s="113">
        <v>255.15</v>
      </c>
      <c r="G1213" s="113">
        <v>252.9</v>
      </c>
      <c r="H1213" s="113">
        <v>253.5</v>
      </c>
      <c r="I1213" s="113">
        <v>356059</v>
      </c>
      <c r="J1213" s="113">
        <v>89558045.099999994</v>
      </c>
      <c r="K1213" s="115">
        <v>43531</v>
      </c>
      <c r="L1213" s="113">
        <v>6889</v>
      </c>
      <c r="M1213" s="113" t="s">
        <v>2824</v>
      </c>
      <c r="N1213" s="351"/>
    </row>
    <row r="1214" spans="1:14">
      <c r="A1214" s="113" t="s">
        <v>3090</v>
      </c>
      <c r="B1214" s="113" t="s">
        <v>383</v>
      </c>
      <c r="C1214" s="113">
        <v>308</v>
      </c>
      <c r="D1214" s="113">
        <v>312</v>
      </c>
      <c r="E1214" s="113">
        <v>302.35000000000002</v>
      </c>
      <c r="F1214" s="113">
        <v>305.05</v>
      </c>
      <c r="G1214" s="113">
        <v>302.5</v>
      </c>
      <c r="H1214" s="113">
        <v>307.39999999999998</v>
      </c>
      <c r="I1214" s="113">
        <v>4407</v>
      </c>
      <c r="J1214" s="113">
        <v>1355886.15</v>
      </c>
      <c r="K1214" s="115">
        <v>43531</v>
      </c>
      <c r="L1214" s="113">
        <v>111</v>
      </c>
      <c r="M1214" s="113" t="s">
        <v>3091</v>
      </c>
      <c r="N1214" s="351"/>
    </row>
    <row r="1215" spans="1:14">
      <c r="A1215" s="113" t="s">
        <v>2466</v>
      </c>
      <c r="B1215" s="113" t="s">
        <v>383</v>
      </c>
      <c r="C1215" s="113">
        <v>9.25</v>
      </c>
      <c r="D1215" s="113">
        <v>9.4499999999999993</v>
      </c>
      <c r="E1215" s="113">
        <v>8.6</v>
      </c>
      <c r="F1215" s="113">
        <v>9.0500000000000007</v>
      </c>
      <c r="G1215" s="113">
        <v>8.85</v>
      </c>
      <c r="H1215" s="113">
        <v>9.1999999999999993</v>
      </c>
      <c r="I1215" s="113">
        <v>21959</v>
      </c>
      <c r="J1215" s="113">
        <v>201130.5</v>
      </c>
      <c r="K1215" s="115">
        <v>43531</v>
      </c>
      <c r="L1215" s="113">
        <v>88</v>
      </c>
      <c r="M1215" s="113" t="s">
        <v>2467</v>
      </c>
      <c r="N1215" s="351"/>
    </row>
    <row r="1216" spans="1:14">
      <c r="A1216" s="113" t="s">
        <v>1411</v>
      </c>
      <c r="B1216" s="113" t="s">
        <v>383</v>
      </c>
      <c r="C1216" s="113">
        <v>522.4</v>
      </c>
      <c r="D1216" s="113">
        <v>537.25</v>
      </c>
      <c r="E1216" s="113">
        <v>522</v>
      </c>
      <c r="F1216" s="113">
        <v>525.54999999999995</v>
      </c>
      <c r="G1216" s="113">
        <v>529.4</v>
      </c>
      <c r="H1216" s="113">
        <v>524.79999999999995</v>
      </c>
      <c r="I1216" s="113">
        <v>307970</v>
      </c>
      <c r="J1216" s="113">
        <v>161848390.80000001</v>
      </c>
      <c r="K1216" s="115">
        <v>43531</v>
      </c>
      <c r="L1216" s="113">
        <v>2043</v>
      </c>
      <c r="M1216" s="113" t="s">
        <v>1412</v>
      </c>
      <c r="N1216" s="351"/>
    </row>
    <row r="1217" spans="1:14">
      <c r="A1217" s="113" t="s">
        <v>2300</v>
      </c>
      <c r="B1217" s="113" t="s">
        <v>383</v>
      </c>
      <c r="C1217" s="113">
        <v>20.95</v>
      </c>
      <c r="D1217" s="113">
        <v>21.5</v>
      </c>
      <c r="E1217" s="113">
        <v>20.399999999999999</v>
      </c>
      <c r="F1217" s="113">
        <v>21.2</v>
      </c>
      <c r="G1217" s="113">
        <v>21.05</v>
      </c>
      <c r="H1217" s="113">
        <v>20.95</v>
      </c>
      <c r="I1217" s="113">
        <v>190503</v>
      </c>
      <c r="J1217" s="113">
        <v>4019817.6</v>
      </c>
      <c r="K1217" s="115">
        <v>43531</v>
      </c>
      <c r="L1217" s="113">
        <v>606</v>
      </c>
      <c r="M1217" s="113" t="s">
        <v>2301</v>
      </c>
      <c r="N1217" s="351"/>
    </row>
    <row r="1218" spans="1:14">
      <c r="A1218" s="113" t="s">
        <v>1413</v>
      </c>
      <c r="B1218" s="113" t="s">
        <v>383</v>
      </c>
      <c r="C1218" s="113">
        <v>413</v>
      </c>
      <c r="D1218" s="113">
        <v>417.95</v>
      </c>
      <c r="E1218" s="113">
        <v>408</v>
      </c>
      <c r="F1218" s="113">
        <v>413</v>
      </c>
      <c r="G1218" s="113">
        <v>410</v>
      </c>
      <c r="H1218" s="113">
        <v>409.6</v>
      </c>
      <c r="I1218" s="113">
        <v>4306</v>
      </c>
      <c r="J1218" s="113">
        <v>1782030.6</v>
      </c>
      <c r="K1218" s="115">
        <v>43531</v>
      </c>
      <c r="L1218" s="113">
        <v>336</v>
      </c>
      <c r="M1218" s="113" t="s">
        <v>1414</v>
      </c>
      <c r="N1218" s="351"/>
    </row>
    <row r="1219" spans="1:14">
      <c r="A1219" s="113" t="s">
        <v>2261</v>
      </c>
      <c r="B1219" s="113" t="s">
        <v>383</v>
      </c>
      <c r="C1219" s="113">
        <v>184.9</v>
      </c>
      <c r="D1219" s="113">
        <v>200.75</v>
      </c>
      <c r="E1219" s="113">
        <v>182.75</v>
      </c>
      <c r="F1219" s="113">
        <v>194.25</v>
      </c>
      <c r="G1219" s="113">
        <v>194.7</v>
      </c>
      <c r="H1219" s="113">
        <v>183.9</v>
      </c>
      <c r="I1219" s="113">
        <v>1256835</v>
      </c>
      <c r="J1219" s="113">
        <v>244047912.75</v>
      </c>
      <c r="K1219" s="115">
        <v>43531</v>
      </c>
      <c r="L1219" s="113">
        <v>15855</v>
      </c>
      <c r="M1219" s="113" t="s">
        <v>2262</v>
      </c>
      <c r="N1219" s="351"/>
    </row>
    <row r="1220" spans="1:14">
      <c r="A1220" s="113" t="s">
        <v>2184</v>
      </c>
      <c r="B1220" s="113" t="s">
        <v>383</v>
      </c>
      <c r="C1220" s="113">
        <v>12.7</v>
      </c>
      <c r="D1220" s="113">
        <v>12.7</v>
      </c>
      <c r="E1220" s="113">
        <v>11.7</v>
      </c>
      <c r="F1220" s="113">
        <v>11.75</v>
      </c>
      <c r="G1220" s="113">
        <v>11.8</v>
      </c>
      <c r="H1220" s="113">
        <v>12.3</v>
      </c>
      <c r="I1220" s="113">
        <v>1743000</v>
      </c>
      <c r="J1220" s="113">
        <v>20863781.350000001</v>
      </c>
      <c r="K1220" s="115">
        <v>43531</v>
      </c>
      <c r="L1220" s="113">
        <v>3117</v>
      </c>
      <c r="M1220" s="113" t="s">
        <v>1394</v>
      </c>
      <c r="N1220" s="351"/>
    </row>
    <row r="1221" spans="1:14">
      <c r="A1221" s="113" t="s">
        <v>3425</v>
      </c>
      <c r="B1221" s="113" t="s">
        <v>3180</v>
      </c>
      <c r="C1221" s="113">
        <v>1.25</v>
      </c>
      <c r="D1221" s="113">
        <v>1.25</v>
      </c>
      <c r="E1221" s="113">
        <v>1.25</v>
      </c>
      <c r="F1221" s="113">
        <v>1.25</v>
      </c>
      <c r="G1221" s="113">
        <v>1.25</v>
      </c>
      <c r="H1221" s="113">
        <v>1.2</v>
      </c>
      <c r="I1221" s="113">
        <v>500</v>
      </c>
      <c r="J1221" s="113">
        <v>625</v>
      </c>
      <c r="K1221" s="115">
        <v>43531</v>
      </c>
      <c r="L1221" s="113">
        <v>1</v>
      </c>
      <c r="M1221" s="113" t="s">
        <v>3426</v>
      </c>
      <c r="N1221" s="351"/>
    </row>
    <row r="1222" spans="1:14">
      <c r="A1222" s="113" t="s">
        <v>1415</v>
      </c>
      <c r="B1222" s="113" t="s">
        <v>383</v>
      </c>
      <c r="C1222" s="113">
        <v>118.9</v>
      </c>
      <c r="D1222" s="113">
        <v>118.9</v>
      </c>
      <c r="E1222" s="113">
        <v>114.3</v>
      </c>
      <c r="F1222" s="113">
        <v>116.35</v>
      </c>
      <c r="G1222" s="113">
        <v>115.7</v>
      </c>
      <c r="H1222" s="113">
        <v>119</v>
      </c>
      <c r="I1222" s="113">
        <v>13259</v>
      </c>
      <c r="J1222" s="113">
        <v>1542360.9</v>
      </c>
      <c r="K1222" s="115">
        <v>43531</v>
      </c>
      <c r="L1222" s="113">
        <v>477</v>
      </c>
      <c r="M1222" s="113" t="s">
        <v>1416</v>
      </c>
      <c r="N1222" s="351"/>
    </row>
    <row r="1223" spans="1:14">
      <c r="A1223" s="113" t="s">
        <v>2468</v>
      </c>
      <c r="B1223" s="113" t="s">
        <v>3180</v>
      </c>
      <c r="C1223" s="113">
        <v>2.65</v>
      </c>
      <c r="D1223" s="113">
        <v>2.65</v>
      </c>
      <c r="E1223" s="113">
        <v>2.65</v>
      </c>
      <c r="F1223" s="113">
        <v>2.65</v>
      </c>
      <c r="G1223" s="113">
        <v>2.65</v>
      </c>
      <c r="H1223" s="113">
        <v>2.65</v>
      </c>
      <c r="I1223" s="113">
        <v>500</v>
      </c>
      <c r="J1223" s="113">
        <v>1325</v>
      </c>
      <c r="K1223" s="115">
        <v>43531</v>
      </c>
      <c r="L1223" s="113">
        <v>1</v>
      </c>
      <c r="M1223" s="113" t="s">
        <v>2469</v>
      </c>
      <c r="N1223" s="351"/>
    </row>
    <row r="1224" spans="1:14">
      <c r="A1224" s="113" t="s">
        <v>1417</v>
      </c>
      <c r="B1224" s="113" t="s">
        <v>3180</v>
      </c>
      <c r="C1224" s="113">
        <v>8.4499999999999993</v>
      </c>
      <c r="D1224" s="113">
        <v>8.4499999999999993</v>
      </c>
      <c r="E1224" s="113">
        <v>8.4499999999999993</v>
      </c>
      <c r="F1224" s="113">
        <v>8.4499999999999993</v>
      </c>
      <c r="G1224" s="113">
        <v>8.4499999999999993</v>
      </c>
      <c r="H1224" s="113">
        <v>8.0500000000000007</v>
      </c>
      <c r="I1224" s="113">
        <v>153683</v>
      </c>
      <c r="J1224" s="113">
        <v>1298621.3500000001</v>
      </c>
      <c r="K1224" s="115">
        <v>43531</v>
      </c>
      <c r="L1224" s="113">
        <v>256</v>
      </c>
      <c r="M1224" s="113" t="s">
        <v>1418</v>
      </c>
      <c r="N1224" s="351"/>
    </row>
    <row r="1225" spans="1:14">
      <c r="A1225" s="113" t="s">
        <v>2013</v>
      </c>
      <c r="B1225" s="113" t="s">
        <v>383</v>
      </c>
      <c r="C1225" s="113">
        <v>72.599999999999994</v>
      </c>
      <c r="D1225" s="113">
        <v>74.3</v>
      </c>
      <c r="E1225" s="113">
        <v>69.099999999999994</v>
      </c>
      <c r="F1225" s="113">
        <v>72.8</v>
      </c>
      <c r="G1225" s="113">
        <v>74.05</v>
      </c>
      <c r="H1225" s="113">
        <v>73.150000000000006</v>
      </c>
      <c r="I1225" s="113">
        <v>3663</v>
      </c>
      <c r="J1225" s="113">
        <v>264040.2</v>
      </c>
      <c r="K1225" s="115">
        <v>43531</v>
      </c>
      <c r="L1225" s="113">
        <v>138</v>
      </c>
      <c r="M1225" s="113" t="s">
        <v>2014</v>
      </c>
      <c r="N1225" s="351"/>
    </row>
    <row r="1226" spans="1:14">
      <c r="A1226" s="113" t="s">
        <v>1419</v>
      </c>
      <c r="B1226" s="113" t="s">
        <v>383</v>
      </c>
      <c r="C1226" s="113">
        <v>252</v>
      </c>
      <c r="D1226" s="113">
        <v>254.9</v>
      </c>
      <c r="E1226" s="113">
        <v>242.1</v>
      </c>
      <c r="F1226" s="113">
        <v>245.5</v>
      </c>
      <c r="G1226" s="113">
        <v>243</v>
      </c>
      <c r="H1226" s="113">
        <v>248.15</v>
      </c>
      <c r="I1226" s="113">
        <v>18408</v>
      </c>
      <c r="J1226" s="113">
        <v>4598771.2</v>
      </c>
      <c r="K1226" s="115">
        <v>43531</v>
      </c>
      <c r="L1226" s="113">
        <v>430</v>
      </c>
      <c r="M1226" s="113" t="s">
        <v>1420</v>
      </c>
      <c r="N1226" s="351"/>
    </row>
    <row r="1227" spans="1:14">
      <c r="A1227" s="113" t="s">
        <v>136</v>
      </c>
      <c r="B1227" s="113" t="s">
        <v>383</v>
      </c>
      <c r="C1227" s="113">
        <v>12.55</v>
      </c>
      <c r="D1227" s="113">
        <v>12.7</v>
      </c>
      <c r="E1227" s="113">
        <v>12.2</v>
      </c>
      <c r="F1227" s="113">
        <v>12.35</v>
      </c>
      <c r="G1227" s="113">
        <v>12.4</v>
      </c>
      <c r="H1227" s="113">
        <v>12.45</v>
      </c>
      <c r="I1227" s="113">
        <v>52819188</v>
      </c>
      <c r="J1227" s="113">
        <v>659941861.95000005</v>
      </c>
      <c r="K1227" s="115">
        <v>43531</v>
      </c>
      <c r="L1227" s="113">
        <v>26129</v>
      </c>
      <c r="M1227" s="113" t="s">
        <v>1421</v>
      </c>
      <c r="N1227" s="351"/>
    </row>
    <row r="1228" spans="1:14">
      <c r="A1228" s="113" t="s">
        <v>1422</v>
      </c>
      <c r="B1228" s="113" t="s">
        <v>383</v>
      </c>
      <c r="C1228" s="113">
        <v>109.1</v>
      </c>
      <c r="D1228" s="113">
        <v>113.75</v>
      </c>
      <c r="E1228" s="113">
        <v>107.1</v>
      </c>
      <c r="F1228" s="113">
        <v>109.2</v>
      </c>
      <c r="G1228" s="113">
        <v>108.6</v>
      </c>
      <c r="H1228" s="113">
        <v>109.75</v>
      </c>
      <c r="I1228" s="113">
        <v>113477</v>
      </c>
      <c r="J1228" s="113">
        <v>12372668.9</v>
      </c>
      <c r="K1228" s="115">
        <v>43531</v>
      </c>
      <c r="L1228" s="113">
        <v>205</v>
      </c>
      <c r="M1228" s="113" t="s">
        <v>1423</v>
      </c>
      <c r="N1228" s="351"/>
    </row>
    <row r="1229" spans="1:14">
      <c r="A1229" s="113" t="s">
        <v>3164</v>
      </c>
      <c r="B1229" s="113" t="s">
        <v>383</v>
      </c>
      <c r="C1229" s="113">
        <v>17</v>
      </c>
      <c r="D1229" s="113">
        <v>18.25</v>
      </c>
      <c r="E1229" s="113">
        <v>17</v>
      </c>
      <c r="F1229" s="113">
        <v>18.25</v>
      </c>
      <c r="G1229" s="113">
        <v>18.25</v>
      </c>
      <c r="H1229" s="113">
        <v>18.260000000000002</v>
      </c>
      <c r="I1229" s="113">
        <v>43</v>
      </c>
      <c r="J1229" s="113">
        <v>775.54</v>
      </c>
      <c r="K1229" s="115">
        <v>43531</v>
      </c>
      <c r="L1229" s="113">
        <v>5</v>
      </c>
      <c r="M1229" s="113" t="s">
        <v>3165</v>
      </c>
      <c r="N1229" s="351"/>
    </row>
    <row r="1230" spans="1:14">
      <c r="A1230" s="113" t="s">
        <v>3092</v>
      </c>
      <c r="B1230" s="113" t="s">
        <v>383</v>
      </c>
      <c r="C1230" s="113">
        <v>31.5</v>
      </c>
      <c r="D1230" s="113">
        <v>31.9</v>
      </c>
      <c r="E1230" s="113">
        <v>30.5</v>
      </c>
      <c r="F1230" s="113">
        <v>30.75</v>
      </c>
      <c r="G1230" s="113">
        <v>30.9</v>
      </c>
      <c r="H1230" s="113">
        <v>31.45</v>
      </c>
      <c r="I1230" s="113">
        <v>33687</v>
      </c>
      <c r="J1230" s="113">
        <v>1046109.25</v>
      </c>
      <c r="K1230" s="115">
        <v>43531</v>
      </c>
      <c r="L1230" s="113">
        <v>378</v>
      </c>
      <c r="M1230" s="113" t="s">
        <v>3093</v>
      </c>
      <c r="N1230" s="351"/>
    </row>
    <row r="1231" spans="1:14">
      <c r="A1231" s="113" t="s">
        <v>1424</v>
      </c>
      <c r="B1231" s="113" t="s">
        <v>383</v>
      </c>
      <c r="C1231" s="113">
        <v>181.35</v>
      </c>
      <c r="D1231" s="113">
        <v>185.05</v>
      </c>
      <c r="E1231" s="113">
        <v>178.5</v>
      </c>
      <c r="F1231" s="113">
        <v>184</v>
      </c>
      <c r="G1231" s="113">
        <v>183.1</v>
      </c>
      <c r="H1231" s="113">
        <v>181.35</v>
      </c>
      <c r="I1231" s="113">
        <v>10578</v>
      </c>
      <c r="J1231" s="113">
        <v>1938228.85</v>
      </c>
      <c r="K1231" s="115">
        <v>43531</v>
      </c>
      <c r="L1231" s="113">
        <v>343</v>
      </c>
      <c r="M1231" s="113" t="s">
        <v>1425</v>
      </c>
      <c r="N1231" s="351"/>
    </row>
    <row r="1232" spans="1:14">
      <c r="A1232" s="113" t="s">
        <v>1426</v>
      </c>
      <c r="B1232" s="113" t="s">
        <v>383</v>
      </c>
      <c r="C1232" s="113">
        <v>50.5</v>
      </c>
      <c r="D1232" s="113">
        <v>51.6</v>
      </c>
      <c r="E1232" s="113">
        <v>50.5</v>
      </c>
      <c r="F1232" s="113">
        <v>50.9</v>
      </c>
      <c r="G1232" s="113">
        <v>51.3</v>
      </c>
      <c r="H1232" s="113">
        <v>52.35</v>
      </c>
      <c r="I1232" s="113">
        <v>8036</v>
      </c>
      <c r="J1232" s="113">
        <v>409016.15</v>
      </c>
      <c r="K1232" s="115">
        <v>43531</v>
      </c>
      <c r="L1232" s="113">
        <v>175</v>
      </c>
      <c r="M1232" s="113" t="s">
        <v>1427</v>
      </c>
      <c r="N1232" s="351"/>
    </row>
    <row r="1233" spans="1:14">
      <c r="A1233" s="113" t="s">
        <v>2470</v>
      </c>
      <c r="B1233" s="113" t="s">
        <v>383</v>
      </c>
      <c r="C1233" s="113">
        <v>3.3</v>
      </c>
      <c r="D1233" s="113">
        <v>3.3</v>
      </c>
      <c r="E1233" s="113">
        <v>3</v>
      </c>
      <c r="F1233" s="113">
        <v>3.1</v>
      </c>
      <c r="G1233" s="113">
        <v>3</v>
      </c>
      <c r="H1233" s="113">
        <v>3.25</v>
      </c>
      <c r="I1233" s="113">
        <v>445044</v>
      </c>
      <c r="J1233" s="113">
        <v>1401071.6</v>
      </c>
      <c r="K1233" s="115">
        <v>43531</v>
      </c>
      <c r="L1233" s="113">
        <v>230</v>
      </c>
      <c r="M1233" s="113" t="s">
        <v>2471</v>
      </c>
      <c r="N1233" s="351"/>
    </row>
    <row r="1234" spans="1:14">
      <c r="A1234" s="113" t="s">
        <v>1428</v>
      </c>
      <c r="B1234" s="113" t="s">
        <v>383</v>
      </c>
      <c r="C1234" s="113">
        <v>3.1</v>
      </c>
      <c r="D1234" s="113">
        <v>3.2</v>
      </c>
      <c r="E1234" s="113">
        <v>3.05</v>
      </c>
      <c r="F1234" s="113">
        <v>3.1</v>
      </c>
      <c r="G1234" s="113">
        <v>3.15</v>
      </c>
      <c r="H1234" s="113">
        <v>3.05</v>
      </c>
      <c r="I1234" s="113">
        <v>1852202</v>
      </c>
      <c r="J1234" s="113">
        <v>5805747.4000000004</v>
      </c>
      <c r="K1234" s="115">
        <v>43531</v>
      </c>
      <c r="L1234" s="113">
        <v>584</v>
      </c>
      <c r="M1234" s="113" t="s">
        <v>1429</v>
      </c>
      <c r="N1234" s="351"/>
    </row>
    <row r="1235" spans="1:14">
      <c r="A1235" s="113" t="s">
        <v>1430</v>
      </c>
      <c r="B1235" s="113" t="s">
        <v>383</v>
      </c>
      <c r="C1235" s="113">
        <v>288.8</v>
      </c>
      <c r="D1235" s="113">
        <v>289</v>
      </c>
      <c r="E1235" s="113">
        <v>281.3</v>
      </c>
      <c r="F1235" s="113">
        <v>284.85000000000002</v>
      </c>
      <c r="G1235" s="113">
        <v>284.85000000000002</v>
      </c>
      <c r="H1235" s="113">
        <v>284.95</v>
      </c>
      <c r="I1235" s="113">
        <v>5179</v>
      </c>
      <c r="J1235" s="113">
        <v>1471843.75</v>
      </c>
      <c r="K1235" s="115">
        <v>43531</v>
      </c>
      <c r="L1235" s="113">
        <v>293</v>
      </c>
      <c r="M1235" s="113" t="s">
        <v>1431</v>
      </c>
      <c r="N1235" s="351"/>
    </row>
    <row r="1236" spans="1:14">
      <c r="A1236" s="113" t="s">
        <v>3277</v>
      </c>
      <c r="B1236" s="113" t="s">
        <v>3180</v>
      </c>
      <c r="C1236" s="113">
        <v>2.75</v>
      </c>
      <c r="D1236" s="113">
        <v>2.85</v>
      </c>
      <c r="E1236" s="113">
        <v>2.65</v>
      </c>
      <c r="F1236" s="113">
        <v>2.75</v>
      </c>
      <c r="G1236" s="113">
        <v>2.75</v>
      </c>
      <c r="H1236" s="113">
        <v>2.75</v>
      </c>
      <c r="I1236" s="113">
        <v>19380</v>
      </c>
      <c r="J1236" s="113">
        <v>53670.1</v>
      </c>
      <c r="K1236" s="115">
        <v>43531</v>
      </c>
      <c r="L1236" s="113">
        <v>51</v>
      </c>
      <c r="M1236" s="113" t="s">
        <v>3278</v>
      </c>
      <c r="N1236" s="351"/>
    </row>
    <row r="1237" spans="1:14">
      <c r="A1237" s="113" t="s">
        <v>1432</v>
      </c>
      <c r="B1237" s="113" t="s">
        <v>383</v>
      </c>
      <c r="C1237" s="113">
        <v>114.75</v>
      </c>
      <c r="D1237" s="113">
        <v>115.35</v>
      </c>
      <c r="E1237" s="113">
        <v>110.1</v>
      </c>
      <c r="F1237" s="113">
        <v>110.75</v>
      </c>
      <c r="G1237" s="113">
        <v>111</v>
      </c>
      <c r="H1237" s="113">
        <v>113.95</v>
      </c>
      <c r="I1237" s="113">
        <v>59797</v>
      </c>
      <c r="J1237" s="113">
        <v>6694330</v>
      </c>
      <c r="K1237" s="115">
        <v>43531</v>
      </c>
      <c r="L1237" s="113">
        <v>1375</v>
      </c>
      <c r="M1237" s="113" t="s">
        <v>1433</v>
      </c>
      <c r="N1237" s="351"/>
    </row>
    <row r="1238" spans="1:14">
      <c r="A1238" s="113" t="s">
        <v>1434</v>
      </c>
      <c r="B1238" s="113" t="s">
        <v>3180</v>
      </c>
      <c r="C1238" s="113">
        <v>6.4</v>
      </c>
      <c r="D1238" s="113">
        <v>6.6</v>
      </c>
      <c r="E1238" s="113">
        <v>6.3</v>
      </c>
      <c r="F1238" s="113">
        <v>6.6</v>
      </c>
      <c r="G1238" s="113">
        <v>6.6</v>
      </c>
      <c r="H1238" s="113">
        <v>6.3</v>
      </c>
      <c r="I1238" s="113">
        <v>787953</v>
      </c>
      <c r="J1238" s="113">
        <v>5162624.6500000004</v>
      </c>
      <c r="K1238" s="115">
        <v>43531</v>
      </c>
      <c r="L1238" s="113">
        <v>821</v>
      </c>
      <c r="M1238" s="113" t="s">
        <v>1435</v>
      </c>
      <c r="N1238" s="351"/>
    </row>
    <row r="1239" spans="1:14">
      <c r="A1239" s="113" t="s">
        <v>1436</v>
      </c>
      <c r="B1239" s="113" t="s">
        <v>383</v>
      </c>
      <c r="C1239" s="113">
        <v>344</v>
      </c>
      <c r="D1239" s="113">
        <v>347</v>
      </c>
      <c r="E1239" s="113">
        <v>338</v>
      </c>
      <c r="F1239" s="113">
        <v>340.05</v>
      </c>
      <c r="G1239" s="113">
        <v>338</v>
      </c>
      <c r="H1239" s="113">
        <v>341.55</v>
      </c>
      <c r="I1239" s="113">
        <v>25302</v>
      </c>
      <c r="J1239" s="113">
        <v>8671946.4000000004</v>
      </c>
      <c r="K1239" s="115">
        <v>43531</v>
      </c>
      <c r="L1239" s="113">
        <v>1327</v>
      </c>
      <c r="M1239" s="113" t="s">
        <v>1437</v>
      </c>
      <c r="N1239" s="351"/>
    </row>
    <row r="1240" spans="1:14">
      <c r="A1240" s="113" t="s">
        <v>1438</v>
      </c>
      <c r="B1240" s="113" t="s">
        <v>383</v>
      </c>
      <c r="C1240" s="113">
        <v>524.95000000000005</v>
      </c>
      <c r="D1240" s="113">
        <v>524.95000000000005</v>
      </c>
      <c r="E1240" s="113">
        <v>505</v>
      </c>
      <c r="F1240" s="113">
        <v>509.25</v>
      </c>
      <c r="G1240" s="113">
        <v>509.05</v>
      </c>
      <c r="H1240" s="113">
        <v>513.54999999999995</v>
      </c>
      <c r="I1240" s="113">
        <v>1978</v>
      </c>
      <c r="J1240" s="113">
        <v>1011825.1</v>
      </c>
      <c r="K1240" s="115">
        <v>43531</v>
      </c>
      <c r="L1240" s="113">
        <v>35</v>
      </c>
      <c r="M1240" s="113" t="s">
        <v>1439</v>
      </c>
      <c r="N1240" s="351"/>
    </row>
    <row r="1241" spans="1:14">
      <c r="A1241" s="113" t="s">
        <v>3523</v>
      </c>
      <c r="B1241" s="113" t="s">
        <v>383</v>
      </c>
      <c r="C1241" s="113">
        <v>2.4500000000000002</v>
      </c>
      <c r="D1241" s="113">
        <v>2.4500000000000002</v>
      </c>
      <c r="E1241" s="113">
        <v>2.35</v>
      </c>
      <c r="F1241" s="113">
        <v>2.35</v>
      </c>
      <c r="G1241" s="113">
        <v>2.35</v>
      </c>
      <c r="H1241" s="113">
        <v>2.4500000000000002</v>
      </c>
      <c r="I1241" s="113">
        <v>5401</v>
      </c>
      <c r="J1241" s="113">
        <v>13202.45</v>
      </c>
      <c r="K1241" s="115">
        <v>43531</v>
      </c>
      <c r="L1241" s="113">
        <v>8</v>
      </c>
      <c r="M1241" s="113" t="s">
        <v>3524</v>
      </c>
      <c r="N1241" s="351"/>
    </row>
    <row r="1242" spans="1:14">
      <c r="A1242" s="113" t="s">
        <v>2605</v>
      </c>
      <c r="B1242" s="113" t="s">
        <v>383</v>
      </c>
      <c r="C1242" s="113">
        <v>4.6500000000000004</v>
      </c>
      <c r="D1242" s="113">
        <v>4.6500000000000004</v>
      </c>
      <c r="E1242" s="113">
        <v>4.6500000000000004</v>
      </c>
      <c r="F1242" s="113">
        <v>4.6500000000000004</v>
      </c>
      <c r="G1242" s="113">
        <v>4.6500000000000004</v>
      </c>
      <c r="H1242" s="113">
        <v>4.45</v>
      </c>
      <c r="I1242" s="113">
        <v>24448</v>
      </c>
      <c r="J1242" s="113">
        <v>113683.2</v>
      </c>
      <c r="K1242" s="115">
        <v>43531</v>
      </c>
      <c r="L1242" s="113">
        <v>10</v>
      </c>
      <c r="M1242" s="113" t="s">
        <v>2606</v>
      </c>
      <c r="N1242" s="351"/>
    </row>
    <row r="1243" spans="1:14">
      <c r="A1243" s="113" t="s">
        <v>1440</v>
      </c>
      <c r="B1243" s="113" t="s">
        <v>383</v>
      </c>
      <c r="C1243" s="113">
        <v>230.45</v>
      </c>
      <c r="D1243" s="113">
        <v>241</v>
      </c>
      <c r="E1243" s="113">
        <v>223.85</v>
      </c>
      <c r="F1243" s="113">
        <v>234.3</v>
      </c>
      <c r="G1243" s="113">
        <v>233</v>
      </c>
      <c r="H1243" s="113">
        <v>228.55</v>
      </c>
      <c r="I1243" s="113">
        <v>589795</v>
      </c>
      <c r="J1243" s="113">
        <v>137330899.30000001</v>
      </c>
      <c r="K1243" s="115">
        <v>43531</v>
      </c>
      <c r="L1243" s="113">
        <v>7793</v>
      </c>
      <c r="M1243" s="113" t="s">
        <v>1441</v>
      </c>
      <c r="N1243" s="351"/>
    </row>
    <row r="1244" spans="1:14">
      <c r="A1244" s="113" t="s">
        <v>1442</v>
      </c>
      <c r="B1244" s="113" t="s">
        <v>383</v>
      </c>
      <c r="C1244" s="113">
        <v>91</v>
      </c>
      <c r="D1244" s="113">
        <v>107</v>
      </c>
      <c r="E1244" s="113">
        <v>88.1</v>
      </c>
      <c r="F1244" s="113">
        <v>90.45</v>
      </c>
      <c r="G1244" s="113">
        <v>90.5</v>
      </c>
      <c r="H1244" s="113">
        <v>90.5</v>
      </c>
      <c r="I1244" s="113">
        <v>3204</v>
      </c>
      <c r="J1244" s="113">
        <v>288361.2</v>
      </c>
      <c r="K1244" s="115">
        <v>43531</v>
      </c>
      <c r="L1244" s="113">
        <v>142</v>
      </c>
      <c r="M1244" s="113" t="s">
        <v>1443</v>
      </c>
      <c r="N1244" s="351"/>
    </row>
    <row r="1245" spans="1:14">
      <c r="A1245" s="113" t="s">
        <v>3382</v>
      </c>
      <c r="B1245" s="113" t="s">
        <v>383</v>
      </c>
      <c r="C1245" s="113">
        <v>84.05</v>
      </c>
      <c r="D1245" s="113">
        <v>88</v>
      </c>
      <c r="E1245" s="113">
        <v>83.45</v>
      </c>
      <c r="F1245" s="113">
        <v>85.65</v>
      </c>
      <c r="G1245" s="113">
        <v>85.6</v>
      </c>
      <c r="H1245" s="113">
        <v>84.35</v>
      </c>
      <c r="I1245" s="113">
        <v>222445</v>
      </c>
      <c r="J1245" s="113">
        <v>18994097.550000001</v>
      </c>
      <c r="K1245" s="115">
        <v>43531</v>
      </c>
      <c r="L1245" s="113">
        <v>1562</v>
      </c>
      <c r="M1245" s="113" t="s">
        <v>3383</v>
      </c>
      <c r="N1245" s="351"/>
    </row>
    <row r="1246" spans="1:14">
      <c r="A1246" s="113" t="s">
        <v>1444</v>
      </c>
      <c r="B1246" s="113" t="s">
        <v>383</v>
      </c>
      <c r="C1246" s="113">
        <v>670</v>
      </c>
      <c r="D1246" s="113">
        <v>679.9</v>
      </c>
      <c r="E1246" s="113">
        <v>652.1</v>
      </c>
      <c r="F1246" s="113">
        <v>670.3</v>
      </c>
      <c r="G1246" s="113">
        <v>679.9</v>
      </c>
      <c r="H1246" s="113">
        <v>656.75</v>
      </c>
      <c r="I1246" s="113">
        <v>4123</v>
      </c>
      <c r="J1246" s="113">
        <v>2745438.95</v>
      </c>
      <c r="K1246" s="115">
        <v>43531</v>
      </c>
      <c r="L1246" s="113">
        <v>330</v>
      </c>
      <c r="M1246" s="113" t="s">
        <v>1445</v>
      </c>
      <c r="N1246" s="351"/>
    </row>
    <row r="1247" spans="1:14">
      <c r="A1247" s="113" t="s">
        <v>137</v>
      </c>
      <c r="B1247" s="113" t="s">
        <v>383</v>
      </c>
      <c r="C1247" s="113">
        <v>55.45</v>
      </c>
      <c r="D1247" s="113">
        <v>56</v>
      </c>
      <c r="E1247" s="113">
        <v>54.2</v>
      </c>
      <c r="F1247" s="113">
        <v>54.4</v>
      </c>
      <c r="G1247" s="113">
        <v>54.4</v>
      </c>
      <c r="H1247" s="113">
        <v>55.45</v>
      </c>
      <c r="I1247" s="113">
        <v>19411858</v>
      </c>
      <c r="J1247" s="113">
        <v>1065585511.1</v>
      </c>
      <c r="K1247" s="115">
        <v>43531</v>
      </c>
      <c r="L1247" s="113">
        <v>28770</v>
      </c>
      <c r="M1247" s="113" t="s">
        <v>1446</v>
      </c>
      <c r="N1247" s="351"/>
    </row>
    <row r="1248" spans="1:14">
      <c r="A1248" s="113" t="s">
        <v>3279</v>
      </c>
      <c r="B1248" s="113" t="s">
        <v>383</v>
      </c>
      <c r="C1248" s="113">
        <v>13.6</v>
      </c>
      <c r="D1248" s="113">
        <v>13.65</v>
      </c>
      <c r="E1248" s="113">
        <v>13.25</v>
      </c>
      <c r="F1248" s="113">
        <v>13.6</v>
      </c>
      <c r="G1248" s="113">
        <v>13.6</v>
      </c>
      <c r="H1248" s="113">
        <v>13</v>
      </c>
      <c r="I1248" s="113">
        <v>276645</v>
      </c>
      <c r="J1248" s="113">
        <v>3738197.6</v>
      </c>
      <c r="K1248" s="115">
        <v>43531</v>
      </c>
      <c r="L1248" s="113">
        <v>798</v>
      </c>
      <c r="M1248" s="113" t="s">
        <v>3280</v>
      </c>
      <c r="N1248" s="351"/>
    </row>
    <row r="1249" spans="1:14">
      <c r="A1249" s="113" t="s">
        <v>1447</v>
      </c>
      <c r="B1249" s="113" t="s">
        <v>383</v>
      </c>
      <c r="C1249" s="113">
        <v>305.8</v>
      </c>
      <c r="D1249" s="113">
        <v>305.85000000000002</v>
      </c>
      <c r="E1249" s="113">
        <v>295.05</v>
      </c>
      <c r="F1249" s="113">
        <v>295.8</v>
      </c>
      <c r="G1249" s="113">
        <v>295.05</v>
      </c>
      <c r="H1249" s="113">
        <v>302.75</v>
      </c>
      <c r="I1249" s="113">
        <v>4317</v>
      </c>
      <c r="J1249" s="113">
        <v>1294165.1499999999</v>
      </c>
      <c r="K1249" s="115">
        <v>43531</v>
      </c>
      <c r="L1249" s="113">
        <v>213</v>
      </c>
      <c r="M1249" s="113" t="s">
        <v>1448</v>
      </c>
      <c r="N1249" s="351"/>
    </row>
    <row r="1250" spans="1:14">
      <c r="A1250" s="113" t="s">
        <v>2472</v>
      </c>
      <c r="B1250" s="113" t="s">
        <v>383</v>
      </c>
      <c r="C1250" s="113">
        <v>33.5</v>
      </c>
      <c r="D1250" s="113">
        <v>34.200000000000003</v>
      </c>
      <c r="E1250" s="113">
        <v>33</v>
      </c>
      <c r="F1250" s="113">
        <v>33.15</v>
      </c>
      <c r="G1250" s="113">
        <v>33.5</v>
      </c>
      <c r="H1250" s="113">
        <v>33.5</v>
      </c>
      <c r="I1250" s="113">
        <v>359354</v>
      </c>
      <c r="J1250" s="113">
        <v>12067389.800000001</v>
      </c>
      <c r="K1250" s="115">
        <v>43531</v>
      </c>
      <c r="L1250" s="113">
        <v>1167</v>
      </c>
      <c r="M1250" s="113" t="s">
        <v>3151</v>
      </c>
      <c r="N1250" s="351"/>
    </row>
    <row r="1251" spans="1:14">
      <c r="A1251" s="113" t="s">
        <v>3094</v>
      </c>
      <c r="B1251" s="113" t="s">
        <v>383</v>
      </c>
      <c r="C1251" s="113">
        <v>230.05</v>
      </c>
      <c r="D1251" s="113">
        <v>234.95</v>
      </c>
      <c r="E1251" s="113">
        <v>228.95</v>
      </c>
      <c r="F1251" s="113">
        <v>231.05</v>
      </c>
      <c r="G1251" s="113">
        <v>230.25</v>
      </c>
      <c r="H1251" s="113">
        <v>231.5</v>
      </c>
      <c r="I1251" s="113">
        <v>7440</v>
      </c>
      <c r="J1251" s="113">
        <v>1722111.4</v>
      </c>
      <c r="K1251" s="115">
        <v>43531</v>
      </c>
      <c r="L1251" s="113">
        <v>208</v>
      </c>
      <c r="M1251" s="113" t="s">
        <v>3095</v>
      </c>
      <c r="N1251" s="351"/>
    </row>
    <row r="1252" spans="1:14">
      <c r="A1252" s="113" t="s">
        <v>2473</v>
      </c>
      <c r="B1252" s="113" t="s">
        <v>383</v>
      </c>
      <c r="C1252" s="113">
        <v>65.900000000000006</v>
      </c>
      <c r="D1252" s="113">
        <v>70</v>
      </c>
      <c r="E1252" s="113">
        <v>64.599999999999994</v>
      </c>
      <c r="F1252" s="113">
        <v>69.400000000000006</v>
      </c>
      <c r="G1252" s="113">
        <v>68.5</v>
      </c>
      <c r="H1252" s="113">
        <v>64.2</v>
      </c>
      <c r="I1252" s="113">
        <v>4986</v>
      </c>
      <c r="J1252" s="113">
        <v>342155.15</v>
      </c>
      <c r="K1252" s="115">
        <v>43531</v>
      </c>
      <c r="L1252" s="113">
        <v>96</v>
      </c>
      <c r="M1252" s="113" t="s">
        <v>2474</v>
      </c>
      <c r="N1252" s="351"/>
    </row>
    <row r="1253" spans="1:14">
      <c r="A1253" s="113" t="s">
        <v>3491</v>
      </c>
      <c r="B1253" s="113" t="s">
        <v>383</v>
      </c>
      <c r="C1253" s="113">
        <v>22.05</v>
      </c>
      <c r="D1253" s="113">
        <v>22.05</v>
      </c>
      <c r="E1253" s="113">
        <v>20.3</v>
      </c>
      <c r="F1253" s="113">
        <v>20.350000000000001</v>
      </c>
      <c r="G1253" s="113">
        <v>20.350000000000001</v>
      </c>
      <c r="H1253" s="113">
        <v>21</v>
      </c>
      <c r="I1253" s="113">
        <v>2317</v>
      </c>
      <c r="J1253" s="113">
        <v>50257.1</v>
      </c>
      <c r="K1253" s="115">
        <v>43531</v>
      </c>
      <c r="L1253" s="113">
        <v>25</v>
      </c>
      <c r="M1253" s="113" t="s">
        <v>3492</v>
      </c>
      <c r="N1253" s="351"/>
    </row>
    <row r="1254" spans="1:14">
      <c r="A1254" s="113" t="s">
        <v>2475</v>
      </c>
      <c r="B1254" s="113" t="s">
        <v>383</v>
      </c>
      <c r="C1254" s="113">
        <v>5.25</v>
      </c>
      <c r="D1254" s="113">
        <v>5.65</v>
      </c>
      <c r="E1254" s="113">
        <v>5.25</v>
      </c>
      <c r="F1254" s="113">
        <v>5.55</v>
      </c>
      <c r="G1254" s="113">
        <v>5.5</v>
      </c>
      <c r="H1254" s="113">
        <v>5.4</v>
      </c>
      <c r="I1254" s="113">
        <v>22043</v>
      </c>
      <c r="J1254" s="113">
        <v>121392.4</v>
      </c>
      <c r="K1254" s="115">
        <v>43531</v>
      </c>
      <c r="L1254" s="113">
        <v>69</v>
      </c>
      <c r="M1254" s="113" t="s">
        <v>2476</v>
      </c>
      <c r="N1254" s="351"/>
    </row>
    <row r="1255" spans="1:14">
      <c r="A1255" s="113" t="s">
        <v>1449</v>
      </c>
      <c r="B1255" s="113" t="s">
        <v>383</v>
      </c>
      <c r="C1255" s="113">
        <v>130.05000000000001</v>
      </c>
      <c r="D1255" s="113">
        <v>130.05000000000001</v>
      </c>
      <c r="E1255" s="113">
        <v>127.35</v>
      </c>
      <c r="F1255" s="113">
        <v>128.94999999999999</v>
      </c>
      <c r="G1255" s="113">
        <v>130</v>
      </c>
      <c r="H1255" s="113">
        <v>131.05000000000001</v>
      </c>
      <c r="I1255" s="113">
        <v>6005</v>
      </c>
      <c r="J1255" s="113">
        <v>771739.8</v>
      </c>
      <c r="K1255" s="115">
        <v>43531</v>
      </c>
      <c r="L1255" s="113">
        <v>152</v>
      </c>
      <c r="M1255" s="113" t="s">
        <v>1450</v>
      </c>
      <c r="N1255" s="351"/>
    </row>
    <row r="1256" spans="1:14">
      <c r="A1256" s="113" t="s">
        <v>2302</v>
      </c>
      <c r="B1256" s="113" t="s">
        <v>383</v>
      </c>
      <c r="C1256" s="113">
        <v>4.45</v>
      </c>
      <c r="D1256" s="113">
        <v>4.9000000000000004</v>
      </c>
      <c r="E1256" s="113">
        <v>4.3499999999999996</v>
      </c>
      <c r="F1256" s="113">
        <v>4.8499999999999996</v>
      </c>
      <c r="G1256" s="113">
        <v>4.9000000000000004</v>
      </c>
      <c r="H1256" s="113">
        <v>4.55</v>
      </c>
      <c r="I1256" s="113">
        <v>49556</v>
      </c>
      <c r="J1256" s="113">
        <v>231288.1</v>
      </c>
      <c r="K1256" s="115">
        <v>43531</v>
      </c>
      <c r="L1256" s="113">
        <v>153</v>
      </c>
      <c r="M1256" s="113" t="s">
        <v>2303</v>
      </c>
      <c r="N1256" s="351"/>
    </row>
    <row r="1257" spans="1:14">
      <c r="A1257" s="113" t="s">
        <v>2145</v>
      </c>
      <c r="B1257" s="113" t="s">
        <v>383</v>
      </c>
      <c r="C1257" s="113">
        <v>13.3</v>
      </c>
      <c r="D1257" s="113">
        <v>13.7</v>
      </c>
      <c r="E1257" s="113">
        <v>13</v>
      </c>
      <c r="F1257" s="113">
        <v>13.6</v>
      </c>
      <c r="G1257" s="113">
        <v>13.7</v>
      </c>
      <c r="H1257" s="113">
        <v>13.25</v>
      </c>
      <c r="I1257" s="113">
        <v>16804</v>
      </c>
      <c r="J1257" s="113">
        <v>225194.35</v>
      </c>
      <c r="K1257" s="115">
        <v>43531</v>
      </c>
      <c r="L1257" s="113">
        <v>74</v>
      </c>
      <c r="M1257" s="113" t="s">
        <v>2146</v>
      </c>
      <c r="N1257" s="351"/>
    </row>
    <row r="1258" spans="1:14">
      <c r="A1258" s="113" t="s">
        <v>1451</v>
      </c>
      <c r="B1258" s="113" t="s">
        <v>383</v>
      </c>
      <c r="C1258" s="113">
        <v>771.9</v>
      </c>
      <c r="D1258" s="113">
        <v>778</v>
      </c>
      <c r="E1258" s="113">
        <v>756.8</v>
      </c>
      <c r="F1258" s="113">
        <v>764.35</v>
      </c>
      <c r="G1258" s="113">
        <v>763</v>
      </c>
      <c r="H1258" s="113">
        <v>763.45</v>
      </c>
      <c r="I1258" s="113">
        <v>311</v>
      </c>
      <c r="J1258" s="113">
        <v>238357.75</v>
      </c>
      <c r="K1258" s="115">
        <v>43531</v>
      </c>
      <c r="L1258" s="113">
        <v>50</v>
      </c>
      <c r="M1258" s="113" t="s">
        <v>1452</v>
      </c>
      <c r="N1258" s="351"/>
    </row>
    <row r="1259" spans="1:14">
      <c r="A1259" s="113" t="s">
        <v>2825</v>
      </c>
      <c r="B1259" s="113" t="s">
        <v>383</v>
      </c>
      <c r="C1259" s="113">
        <v>288.05</v>
      </c>
      <c r="D1259" s="113">
        <v>299.5</v>
      </c>
      <c r="E1259" s="113">
        <v>288.05</v>
      </c>
      <c r="F1259" s="113">
        <v>297.3</v>
      </c>
      <c r="G1259" s="113">
        <v>297.05</v>
      </c>
      <c r="H1259" s="113">
        <v>294.10000000000002</v>
      </c>
      <c r="I1259" s="113">
        <v>5436</v>
      </c>
      <c r="J1259" s="113">
        <v>1613854.2</v>
      </c>
      <c r="K1259" s="115">
        <v>43531</v>
      </c>
      <c r="L1259" s="113">
        <v>333</v>
      </c>
      <c r="M1259" s="113" t="s">
        <v>2826</v>
      </c>
      <c r="N1259" s="351"/>
    </row>
    <row r="1260" spans="1:14">
      <c r="A1260" s="113" t="s">
        <v>3096</v>
      </c>
      <c r="B1260" s="113" t="s">
        <v>383</v>
      </c>
      <c r="C1260" s="113">
        <v>63.15</v>
      </c>
      <c r="D1260" s="113">
        <v>64.3</v>
      </c>
      <c r="E1260" s="113">
        <v>62.55</v>
      </c>
      <c r="F1260" s="113">
        <v>63.05</v>
      </c>
      <c r="G1260" s="113">
        <v>63</v>
      </c>
      <c r="H1260" s="113">
        <v>63.35</v>
      </c>
      <c r="I1260" s="113">
        <v>8200</v>
      </c>
      <c r="J1260" s="113">
        <v>518984.05</v>
      </c>
      <c r="K1260" s="115">
        <v>43531</v>
      </c>
      <c r="L1260" s="113">
        <v>185</v>
      </c>
      <c r="M1260" s="113" t="s">
        <v>3097</v>
      </c>
      <c r="N1260" s="351"/>
    </row>
    <row r="1261" spans="1:14">
      <c r="A1261" s="113" t="s">
        <v>1453</v>
      </c>
      <c r="B1261" s="113" t="s">
        <v>383</v>
      </c>
      <c r="C1261" s="113">
        <v>63.5</v>
      </c>
      <c r="D1261" s="113">
        <v>66.8</v>
      </c>
      <c r="E1261" s="113">
        <v>62.05</v>
      </c>
      <c r="F1261" s="113">
        <v>64.849999999999994</v>
      </c>
      <c r="G1261" s="113">
        <v>64.7</v>
      </c>
      <c r="H1261" s="113">
        <v>63.95</v>
      </c>
      <c r="I1261" s="113">
        <v>98000</v>
      </c>
      <c r="J1261" s="113">
        <v>6310895.9500000002</v>
      </c>
      <c r="K1261" s="115">
        <v>43531</v>
      </c>
      <c r="L1261" s="113">
        <v>860</v>
      </c>
      <c r="M1261" s="113" t="s">
        <v>3098</v>
      </c>
      <c r="N1261" s="351"/>
    </row>
    <row r="1262" spans="1:14">
      <c r="A1262" s="113" t="s">
        <v>3120</v>
      </c>
      <c r="B1262" s="113" t="s">
        <v>383</v>
      </c>
      <c r="C1262" s="113">
        <v>23.95</v>
      </c>
      <c r="D1262" s="113">
        <v>24.85</v>
      </c>
      <c r="E1262" s="113">
        <v>23</v>
      </c>
      <c r="F1262" s="113">
        <v>24.05</v>
      </c>
      <c r="G1262" s="113">
        <v>24.2</v>
      </c>
      <c r="H1262" s="113">
        <v>23.1</v>
      </c>
      <c r="I1262" s="113">
        <v>14499</v>
      </c>
      <c r="J1262" s="113">
        <v>341282.45</v>
      </c>
      <c r="K1262" s="115">
        <v>43531</v>
      </c>
      <c r="L1262" s="113">
        <v>52</v>
      </c>
      <c r="M1262" s="113" t="s">
        <v>3121</v>
      </c>
      <c r="N1262" s="351"/>
    </row>
    <row r="1263" spans="1:14">
      <c r="A1263" s="113" t="s">
        <v>1454</v>
      </c>
      <c r="B1263" s="113" t="s">
        <v>383</v>
      </c>
      <c r="C1263" s="113">
        <v>99.4</v>
      </c>
      <c r="D1263" s="113">
        <v>99.5</v>
      </c>
      <c r="E1263" s="113">
        <v>97.5</v>
      </c>
      <c r="F1263" s="113">
        <v>98</v>
      </c>
      <c r="G1263" s="113">
        <v>99</v>
      </c>
      <c r="H1263" s="113">
        <v>98.95</v>
      </c>
      <c r="I1263" s="113">
        <v>362965</v>
      </c>
      <c r="J1263" s="113">
        <v>35585984.450000003</v>
      </c>
      <c r="K1263" s="115">
        <v>43531</v>
      </c>
      <c r="L1263" s="113">
        <v>236</v>
      </c>
      <c r="M1263" s="113" t="s">
        <v>1455</v>
      </c>
      <c r="N1263" s="351"/>
    </row>
    <row r="1264" spans="1:14">
      <c r="A1264" s="113" t="s">
        <v>208</v>
      </c>
      <c r="B1264" s="113" t="s">
        <v>383</v>
      </c>
      <c r="C1264" s="113">
        <v>5706.35</v>
      </c>
      <c r="D1264" s="113">
        <v>5720</v>
      </c>
      <c r="E1264" s="113">
        <v>5553.1</v>
      </c>
      <c r="F1264" s="113">
        <v>5593.95</v>
      </c>
      <c r="G1264" s="113">
        <v>5610</v>
      </c>
      <c r="H1264" s="113">
        <v>5706.35</v>
      </c>
      <c r="I1264" s="113">
        <v>106777</v>
      </c>
      <c r="J1264" s="113">
        <v>597171079.64999998</v>
      </c>
      <c r="K1264" s="115">
        <v>43531</v>
      </c>
      <c r="L1264" s="113">
        <v>5181</v>
      </c>
      <c r="M1264" s="113" t="s">
        <v>1456</v>
      </c>
      <c r="N1264" s="351"/>
    </row>
    <row r="1265" spans="1:14">
      <c r="A1265" s="113" t="s">
        <v>2477</v>
      </c>
      <c r="B1265" s="113" t="s">
        <v>383</v>
      </c>
      <c r="C1265" s="113">
        <v>9.9</v>
      </c>
      <c r="D1265" s="113">
        <v>10.6</v>
      </c>
      <c r="E1265" s="113">
        <v>9.75</v>
      </c>
      <c r="F1265" s="113">
        <v>10.3</v>
      </c>
      <c r="G1265" s="113">
        <v>10.3</v>
      </c>
      <c r="H1265" s="113">
        <v>9.9</v>
      </c>
      <c r="I1265" s="113">
        <v>5736000</v>
      </c>
      <c r="J1265" s="113">
        <v>58739263.600000001</v>
      </c>
      <c r="K1265" s="115">
        <v>43531</v>
      </c>
      <c r="L1265" s="113">
        <v>2875</v>
      </c>
      <c r="M1265" s="113" t="s">
        <v>2478</v>
      </c>
      <c r="N1265" s="351"/>
    </row>
    <row r="1266" spans="1:14">
      <c r="A1266" s="113" t="s">
        <v>1457</v>
      </c>
      <c r="B1266" s="113" t="s">
        <v>383</v>
      </c>
      <c r="C1266" s="113">
        <v>297</v>
      </c>
      <c r="D1266" s="113">
        <v>328.7</v>
      </c>
      <c r="E1266" s="113">
        <v>289</v>
      </c>
      <c r="F1266" s="113">
        <v>316.64999999999998</v>
      </c>
      <c r="G1266" s="113">
        <v>317</v>
      </c>
      <c r="H1266" s="113">
        <v>298.3</v>
      </c>
      <c r="I1266" s="113">
        <v>167639</v>
      </c>
      <c r="J1266" s="113">
        <v>52744014.100000001</v>
      </c>
      <c r="K1266" s="115">
        <v>43531</v>
      </c>
      <c r="L1266" s="113">
        <v>4402</v>
      </c>
      <c r="M1266" s="113" t="s">
        <v>1458</v>
      </c>
      <c r="N1266" s="351"/>
    </row>
    <row r="1267" spans="1:14">
      <c r="A1267" s="113" t="s">
        <v>1459</v>
      </c>
      <c r="B1267" s="113" t="s">
        <v>383</v>
      </c>
      <c r="C1267" s="113">
        <v>624.95000000000005</v>
      </c>
      <c r="D1267" s="113">
        <v>640</v>
      </c>
      <c r="E1267" s="113">
        <v>613</v>
      </c>
      <c r="F1267" s="113">
        <v>619.15</v>
      </c>
      <c r="G1267" s="113">
        <v>618</v>
      </c>
      <c r="H1267" s="113">
        <v>619.5</v>
      </c>
      <c r="I1267" s="113">
        <v>25908</v>
      </c>
      <c r="J1267" s="113">
        <v>16242533.199999999</v>
      </c>
      <c r="K1267" s="115">
        <v>43531</v>
      </c>
      <c r="L1267" s="113">
        <v>1434</v>
      </c>
      <c r="M1267" s="113" t="s">
        <v>1460</v>
      </c>
      <c r="N1267" s="351"/>
    </row>
    <row r="1268" spans="1:14">
      <c r="A1268" s="113" t="s">
        <v>1461</v>
      </c>
      <c r="B1268" s="113" t="s">
        <v>383</v>
      </c>
      <c r="C1268" s="113">
        <v>29.6</v>
      </c>
      <c r="D1268" s="113">
        <v>29.65</v>
      </c>
      <c r="E1268" s="113">
        <v>29.1</v>
      </c>
      <c r="F1268" s="113">
        <v>29.35</v>
      </c>
      <c r="G1268" s="113">
        <v>29.45</v>
      </c>
      <c r="H1268" s="113">
        <v>29</v>
      </c>
      <c r="I1268" s="113">
        <v>18585</v>
      </c>
      <c r="J1268" s="113">
        <v>546156.15</v>
      </c>
      <c r="K1268" s="115">
        <v>43531</v>
      </c>
      <c r="L1268" s="113">
        <v>112</v>
      </c>
      <c r="M1268" s="113" t="s">
        <v>1462</v>
      </c>
      <c r="N1268" s="351"/>
    </row>
    <row r="1269" spans="1:14">
      <c r="A1269" s="113" t="s">
        <v>1463</v>
      </c>
      <c r="B1269" s="113" t="s">
        <v>383</v>
      </c>
      <c r="C1269" s="113">
        <v>632.95000000000005</v>
      </c>
      <c r="D1269" s="113">
        <v>643.95000000000005</v>
      </c>
      <c r="E1269" s="113">
        <v>612.04999999999995</v>
      </c>
      <c r="F1269" s="113">
        <v>640.79999999999995</v>
      </c>
      <c r="G1269" s="113">
        <v>641</v>
      </c>
      <c r="H1269" s="113">
        <v>625</v>
      </c>
      <c r="I1269" s="113">
        <v>28526</v>
      </c>
      <c r="J1269" s="113">
        <v>18128765.399999999</v>
      </c>
      <c r="K1269" s="115">
        <v>43531</v>
      </c>
      <c r="L1269" s="113">
        <v>1729</v>
      </c>
      <c r="M1269" s="113" t="s">
        <v>1464</v>
      </c>
      <c r="N1269" s="351"/>
    </row>
    <row r="1270" spans="1:14">
      <c r="A1270" s="113" t="s">
        <v>2479</v>
      </c>
      <c r="B1270" s="113" t="s">
        <v>383</v>
      </c>
      <c r="C1270" s="113">
        <v>108.3</v>
      </c>
      <c r="D1270" s="113">
        <v>109.8</v>
      </c>
      <c r="E1270" s="113">
        <v>107.05</v>
      </c>
      <c r="F1270" s="113">
        <v>109.7</v>
      </c>
      <c r="G1270" s="113">
        <v>108.4</v>
      </c>
      <c r="H1270" s="113">
        <v>108.35</v>
      </c>
      <c r="I1270" s="113">
        <v>12591</v>
      </c>
      <c r="J1270" s="113">
        <v>1380489.95</v>
      </c>
      <c r="K1270" s="115">
        <v>43531</v>
      </c>
      <c r="L1270" s="113">
        <v>31</v>
      </c>
      <c r="M1270" s="113" t="s">
        <v>2480</v>
      </c>
      <c r="N1270" s="351"/>
    </row>
    <row r="1271" spans="1:14">
      <c r="A1271" s="113" t="s">
        <v>1465</v>
      </c>
      <c r="B1271" s="113" t="s">
        <v>383</v>
      </c>
      <c r="C1271" s="113">
        <v>294.75</v>
      </c>
      <c r="D1271" s="113">
        <v>313.64999999999998</v>
      </c>
      <c r="E1271" s="113">
        <v>286</v>
      </c>
      <c r="F1271" s="113">
        <v>303.25</v>
      </c>
      <c r="G1271" s="113">
        <v>303.05</v>
      </c>
      <c r="H1271" s="113">
        <v>294.75</v>
      </c>
      <c r="I1271" s="113">
        <v>87462</v>
      </c>
      <c r="J1271" s="113">
        <v>26569295</v>
      </c>
      <c r="K1271" s="115">
        <v>43531</v>
      </c>
      <c r="L1271" s="113">
        <v>3137</v>
      </c>
      <c r="M1271" s="113" t="s">
        <v>1466</v>
      </c>
      <c r="N1271" s="351"/>
    </row>
    <row r="1272" spans="1:14">
      <c r="A1272" s="113" t="s">
        <v>3281</v>
      </c>
      <c r="B1272" s="113" t="s">
        <v>383</v>
      </c>
      <c r="C1272" s="113">
        <v>97</v>
      </c>
      <c r="D1272" s="113">
        <v>98.8</v>
      </c>
      <c r="E1272" s="113">
        <v>95.75</v>
      </c>
      <c r="F1272" s="113">
        <v>95.89</v>
      </c>
      <c r="G1272" s="113">
        <v>95.75</v>
      </c>
      <c r="H1272" s="113">
        <v>96.43</v>
      </c>
      <c r="I1272" s="113">
        <v>1186</v>
      </c>
      <c r="J1272" s="113">
        <v>114077.4</v>
      </c>
      <c r="K1272" s="115">
        <v>43531</v>
      </c>
      <c r="L1272" s="113">
        <v>58</v>
      </c>
      <c r="M1272" s="113" t="s">
        <v>3282</v>
      </c>
      <c r="N1272" s="351"/>
    </row>
    <row r="1273" spans="1:14">
      <c r="A1273" s="113" t="s">
        <v>2204</v>
      </c>
      <c r="B1273" s="113" t="s">
        <v>383</v>
      </c>
      <c r="C1273" s="113">
        <v>610</v>
      </c>
      <c r="D1273" s="113">
        <v>612.4</v>
      </c>
      <c r="E1273" s="113">
        <v>590</v>
      </c>
      <c r="F1273" s="113">
        <v>592.1</v>
      </c>
      <c r="G1273" s="113">
        <v>590.85</v>
      </c>
      <c r="H1273" s="113">
        <v>607.95000000000005</v>
      </c>
      <c r="I1273" s="113">
        <v>326651</v>
      </c>
      <c r="J1273" s="113">
        <v>196152233.30000001</v>
      </c>
      <c r="K1273" s="115">
        <v>43531</v>
      </c>
      <c r="L1273" s="113">
        <v>20697</v>
      </c>
      <c r="M1273" s="113" t="s">
        <v>2205</v>
      </c>
      <c r="N1273" s="351"/>
    </row>
    <row r="1274" spans="1:14">
      <c r="A1274" s="113" t="s">
        <v>138</v>
      </c>
      <c r="B1274" s="113" t="s">
        <v>383</v>
      </c>
      <c r="C1274" s="113">
        <v>279.45</v>
      </c>
      <c r="D1274" s="113">
        <v>282.5</v>
      </c>
      <c r="E1274" s="113">
        <v>277.64999999999998</v>
      </c>
      <c r="F1274" s="113">
        <v>281.75</v>
      </c>
      <c r="G1274" s="113">
        <v>281.95</v>
      </c>
      <c r="H1274" s="113">
        <v>278.10000000000002</v>
      </c>
      <c r="I1274" s="113">
        <v>14899105</v>
      </c>
      <c r="J1274" s="113">
        <v>4174201073.4499998</v>
      </c>
      <c r="K1274" s="115">
        <v>43531</v>
      </c>
      <c r="L1274" s="113">
        <v>100561</v>
      </c>
      <c r="M1274" s="113" t="s">
        <v>1467</v>
      </c>
      <c r="N1274" s="351"/>
    </row>
    <row r="1275" spans="1:14">
      <c r="A1275" s="113" t="s">
        <v>3132</v>
      </c>
      <c r="B1275" s="113" t="s">
        <v>383</v>
      </c>
      <c r="C1275" s="113">
        <v>0.9</v>
      </c>
      <c r="D1275" s="113">
        <v>0.9</v>
      </c>
      <c r="E1275" s="113">
        <v>0.9</v>
      </c>
      <c r="F1275" s="113">
        <v>0.9</v>
      </c>
      <c r="G1275" s="113">
        <v>0.9</v>
      </c>
      <c r="H1275" s="113">
        <v>0.85</v>
      </c>
      <c r="I1275" s="113">
        <v>26877</v>
      </c>
      <c r="J1275" s="113">
        <v>24189.3</v>
      </c>
      <c r="K1275" s="115">
        <v>43531</v>
      </c>
      <c r="L1275" s="113">
        <v>15</v>
      </c>
      <c r="M1275" s="113" t="s">
        <v>3133</v>
      </c>
      <c r="N1275" s="351"/>
    </row>
    <row r="1276" spans="1:14">
      <c r="A1276" s="113" t="s">
        <v>2118</v>
      </c>
      <c r="B1276" s="113" t="s">
        <v>383</v>
      </c>
      <c r="C1276" s="113">
        <v>5451.95</v>
      </c>
      <c r="D1276" s="113">
        <v>5553.95</v>
      </c>
      <c r="E1276" s="113">
        <v>5355.55</v>
      </c>
      <c r="F1276" s="113">
        <v>5537.15</v>
      </c>
      <c r="G1276" s="113">
        <v>5549.95</v>
      </c>
      <c r="H1276" s="113">
        <v>5445.85</v>
      </c>
      <c r="I1276" s="113">
        <v>7993</v>
      </c>
      <c r="J1276" s="113">
        <v>43877174.399999999</v>
      </c>
      <c r="K1276" s="115">
        <v>43531</v>
      </c>
      <c r="L1276" s="113">
        <v>1873</v>
      </c>
      <c r="M1276" s="113" t="s">
        <v>741</v>
      </c>
      <c r="N1276" s="351"/>
    </row>
    <row r="1277" spans="1:14">
      <c r="A1277" s="113" t="s">
        <v>2043</v>
      </c>
      <c r="B1277" s="113" t="s">
        <v>383</v>
      </c>
      <c r="C1277" s="113">
        <v>191.5</v>
      </c>
      <c r="D1277" s="113">
        <v>193</v>
      </c>
      <c r="E1277" s="113">
        <v>185</v>
      </c>
      <c r="F1277" s="113">
        <v>187.55</v>
      </c>
      <c r="G1277" s="113">
        <v>187.8</v>
      </c>
      <c r="H1277" s="113">
        <v>191</v>
      </c>
      <c r="I1277" s="113">
        <v>13086</v>
      </c>
      <c r="J1277" s="113">
        <v>2465053</v>
      </c>
      <c r="K1277" s="115">
        <v>43531</v>
      </c>
      <c r="L1277" s="113">
        <v>922</v>
      </c>
      <c r="M1277" s="113" t="s">
        <v>2045</v>
      </c>
      <c r="N1277" s="351"/>
    </row>
    <row r="1278" spans="1:14">
      <c r="A1278" s="113" t="s">
        <v>1468</v>
      </c>
      <c r="B1278" s="113" t="s">
        <v>383</v>
      </c>
      <c r="C1278" s="113">
        <v>110</v>
      </c>
      <c r="D1278" s="113">
        <v>110</v>
      </c>
      <c r="E1278" s="113">
        <v>104</v>
      </c>
      <c r="F1278" s="113">
        <v>104.85</v>
      </c>
      <c r="G1278" s="113">
        <v>104.55</v>
      </c>
      <c r="H1278" s="113">
        <v>105.1</v>
      </c>
      <c r="I1278" s="113">
        <v>142680</v>
      </c>
      <c r="J1278" s="113">
        <v>15222472.1</v>
      </c>
      <c r="K1278" s="115">
        <v>43531</v>
      </c>
      <c r="L1278" s="113">
        <v>2307</v>
      </c>
      <c r="M1278" s="113" t="s">
        <v>1469</v>
      </c>
      <c r="N1278" s="351"/>
    </row>
    <row r="1279" spans="1:14">
      <c r="A1279" s="113" t="s">
        <v>1470</v>
      </c>
      <c r="B1279" s="113" t="s">
        <v>383</v>
      </c>
      <c r="C1279" s="113">
        <v>39.200000000000003</v>
      </c>
      <c r="D1279" s="113">
        <v>41.95</v>
      </c>
      <c r="E1279" s="113">
        <v>38.5</v>
      </c>
      <c r="F1279" s="113">
        <v>39.700000000000003</v>
      </c>
      <c r="G1279" s="113">
        <v>39.6</v>
      </c>
      <c r="H1279" s="113">
        <v>38.9</v>
      </c>
      <c r="I1279" s="113">
        <v>1898873</v>
      </c>
      <c r="J1279" s="113">
        <v>76951956.900000006</v>
      </c>
      <c r="K1279" s="115">
        <v>43531</v>
      </c>
      <c r="L1279" s="113">
        <v>7096</v>
      </c>
      <c r="M1279" s="113" t="s">
        <v>1471</v>
      </c>
      <c r="N1279" s="351"/>
    </row>
    <row r="1280" spans="1:14">
      <c r="A1280" s="113" t="s">
        <v>1472</v>
      </c>
      <c r="B1280" s="113" t="s">
        <v>383</v>
      </c>
      <c r="C1280" s="113">
        <v>163.44999999999999</v>
      </c>
      <c r="D1280" s="113">
        <v>164.35</v>
      </c>
      <c r="E1280" s="113">
        <v>156.1</v>
      </c>
      <c r="F1280" s="113">
        <v>159.15</v>
      </c>
      <c r="G1280" s="113">
        <v>159</v>
      </c>
      <c r="H1280" s="113">
        <v>161.30000000000001</v>
      </c>
      <c r="I1280" s="113">
        <v>66616</v>
      </c>
      <c r="J1280" s="113">
        <v>10653020.6</v>
      </c>
      <c r="K1280" s="115">
        <v>43531</v>
      </c>
      <c r="L1280" s="113">
        <v>1458</v>
      </c>
      <c r="M1280" s="113" t="s">
        <v>1473</v>
      </c>
      <c r="N1280" s="351"/>
    </row>
    <row r="1281" spans="1:14">
      <c r="A1281" s="113" t="s">
        <v>2481</v>
      </c>
      <c r="B1281" s="113" t="s">
        <v>383</v>
      </c>
      <c r="C1281" s="113">
        <v>369</v>
      </c>
      <c r="D1281" s="113">
        <v>387</v>
      </c>
      <c r="E1281" s="113">
        <v>369</v>
      </c>
      <c r="F1281" s="113">
        <v>378.85</v>
      </c>
      <c r="G1281" s="113">
        <v>382</v>
      </c>
      <c r="H1281" s="113">
        <v>376.15</v>
      </c>
      <c r="I1281" s="113">
        <v>33091</v>
      </c>
      <c r="J1281" s="113">
        <v>12564184.75</v>
      </c>
      <c r="K1281" s="115">
        <v>43531</v>
      </c>
      <c r="L1281" s="113">
        <v>835</v>
      </c>
      <c r="M1281" s="113" t="s">
        <v>2482</v>
      </c>
      <c r="N1281" s="351"/>
    </row>
    <row r="1282" spans="1:14">
      <c r="A1282" s="113" t="s">
        <v>2483</v>
      </c>
      <c r="B1282" s="113" t="s">
        <v>383</v>
      </c>
      <c r="C1282" s="113">
        <v>188</v>
      </c>
      <c r="D1282" s="113">
        <v>188</v>
      </c>
      <c r="E1282" s="113">
        <v>179.55</v>
      </c>
      <c r="F1282" s="113">
        <v>180.7</v>
      </c>
      <c r="G1282" s="113">
        <v>180</v>
      </c>
      <c r="H1282" s="113">
        <v>187.55</v>
      </c>
      <c r="I1282" s="113">
        <v>149897</v>
      </c>
      <c r="J1282" s="113">
        <v>27434247.800000001</v>
      </c>
      <c r="K1282" s="115">
        <v>43531</v>
      </c>
      <c r="L1282" s="113">
        <v>2267</v>
      </c>
      <c r="M1282" s="113" t="s">
        <v>2484</v>
      </c>
      <c r="N1282" s="351"/>
    </row>
    <row r="1283" spans="1:14">
      <c r="A1283" s="113" t="s">
        <v>1474</v>
      </c>
      <c r="B1283" s="113" t="s">
        <v>3180</v>
      </c>
      <c r="C1283" s="113">
        <v>1.1499999999999999</v>
      </c>
      <c r="D1283" s="113">
        <v>1.1499999999999999</v>
      </c>
      <c r="E1283" s="113">
        <v>1.05</v>
      </c>
      <c r="F1283" s="113">
        <v>1.1499999999999999</v>
      </c>
      <c r="G1283" s="113">
        <v>1.1499999999999999</v>
      </c>
      <c r="H1283" s="113">
        <v>1.1000000000000001</v>
      </c>
      <c r="I1283" s="113">
        <v>60477</v>
      </c>
      <c r="J1283" s="113">
        <v>68520.55</v>
      </c>
      <c r="K1283" s="115">
        <v>43531</v>
      </c>
      <c r="L1283" s="113">
        <v>41</v>
      </c>
      <c r="M1283" s="113" t="s">
        <v>1475</v>
      </c>
      <c r="N1283" s="351"/>
    </row>
    <row r="1284" spans="1:14">
      <c r="A1284" s="113" t="s">
        <v>3474</v>
      </c>
      <c r="B1284" s="113" t="s">
        <v>383</v>
      </c>
      <c r="C1284" s="113">
        <v>4.0999999999999996</v>
      </c>
      <c r="D1284" s="113">
        <v>4.0999999999999996</v>
      </c>
      <c r="E1284" s="113">
        <v>3.8</v>
      </c>
      <c r="F1284" s="113">
        <v>3.95</v>
      </c>
      <c r="G1284" s="113">
        <v>3.95</v>
      </c>
      <c r="H1284" s="113">
        <v>4.0999999999999996</v>
      </c>
      <c r="I1284" s="113">
        <v>203</v>
      </c>
      <c r="J1284" s="113">
        <v>792.05</v>
      </c>
      <c r="K1284" s="115">
        <v>43531</v>
      </c>
      <c r="L1284" s="113">
        <v>8</v>
      </c>
      <c r="M1284" s="113" t="s">
        <v>3475</v>
      </c>
      <c r="N1284" s="351"/>
    </row>
    <row r="1285" spans="1:14">
      <c r="A1285" s="113" t="s">
        <v>2563</v>
      </c>
      <c r="B1285" s="113" t="s">
        <v>383</v>
      </c>
      <c r="C1285" s="113">
        <v>74.7</v>
      </c>
      <c r="D1285" s="113">
        <v>75.5</v>
      </c>
      <c r="E1285" s="113">
        <v>71.150000000000006</v>
      </c>
      <c r="F1285" s="113">
        <v>71.5</v>
      </c>
      <c r="G1285" s="113">
        <v>71.650000000000006</v>
      </c>
      <c r="H1285" s="113">
        <v>74.25</v>
      </c>
      <c r="I1285" s="113">
        <v>479787</v>
      </c>
      <c r="J1285" s="113">
        <v>35209141.149999999</v>
      </c>
      <c r="K1285" s="115">
        <v>43531</v>
      </c>
      <c r="L1285" s="113">
        <v>2838</v>
      </c>
      <c r="M1285" s="113" t="s">
        <v>2564</v>
      </c>
      <c r="N1285" s="351"/>
    </row>
    <row r="1286" spans="1:14">
      <c r="A1286" s="113" t="s">
        <v>1476</v>
      </c>
      <c r="B1286" s="113" t="s">
        <v>383</v>
      </c>
      <c r="C1286" s="113">
        <v>970.5</v>
      </c>
      <c r="D1286" s="113">
        <v>970.5</v>
      </c>
      <c r="E1286" s="113">
        <v>943.3</v>
      </c>
      <c r="F1286" s="113">
        <v>956.85</v>
      </c>
      <c r="G1286" s="113">
        <v>951</v>
      </c>
      <c r="H1286" s="113">
        <v>970.5</v>
      </c>
      <c r="I1286" s="113">
        <v>1331</v>
      </c>
      <c r="J1286" s="113">
        <v>1271302.6499999999</v>
      </c>
      <c r="K1286" s="115">
        <v>43531</v>
      </c>
      <c r="L1286" s="113">
        <v>230</v>
      </c>
      <c r="M1286" s="113" t="s">
        <v>1477</v>
      </c>
      <c r="N1286" s="351"/>
    </row>
    <row r="1287" spans="1:14">
      <c r="A1287" s="113" t="s">
        <v>1837</v>
      </c>
      <c r="B1287" s="113" t="s">
        <v>383</v>
      </c>
      <c r="C1287" s="113">
        <v>32.75</v>
      </c>
      <c r="D1287" s="113">
        <v>33.5</v>
      </c>
      <c r="E1287" s="113">
        <v>32.299999999999997</v>
      </c>
      <c r="F1287" s="113">
        <v>32.9</v>
      </c>
      <c r="G1287" s="113">
        <v>33</v>
      </c>
      <c r="H1287" s="113">
        <v>33</v>
      </c>
      <c r="I1287" s="113">
        <v>232131</v>
      </c>
      <c r="J1287" s="113">
        <v>7607607.9000000004</v>
      </c>
      <c r="K1287" s="115">
        <v>43531</v>
      </c>
      <c r="L1287" s="113">
        <v>1062</v>
      </c>
      <c r="M1287" s="113" t="s">
        <v>1838</v>
      </c>
      <c r="N1287" s="351"/>
    </row>
    <row r="1288" spans="1:14">
      <c r="A1288" s="113" t="s">
        <v>2238</v>
      </c>
      <c r="B1288" s="113" t="s">
        <v>383</v>
      </c>
      <c r="C1288" s="113">
        <v>2893</v>
      </c>
      <c r="D1288" s="113">
        <v>2893</v>
      </c>
      <c r="E1288" s="113">
        <v>2872.55</v>
      </c>
      <c r="F1288" s="113">
        <v>2875.65</v>
      </c>
      <c r="G1288" s="113">
        <v>2880</v>
      </c>
      <c r="H1288" s="113">
        <v>2899.65</v>
      </c>
      <c r="I1288" s="113">
        <v>1070</v>
      </c>
      <c r="J1288" s="113">
        <v>3080969.05</v>
      </c>
      <c r="K1288" s="115">
        <v>43531</v>
      </c>
      <c r="L1288" s="113">
        <v>175</v>
      </c>
      <c r="M1288" s="113" t="s">
        <v>2239</v>
      </c>
      <c r="N1288" s="351"/>
    </row>
    <row r="1289" spans="1:14">
      <c r="A1289" s="113" t="s">
        <v>1478</v>
      </c>
      <c r="B1289" s="113" t="s">
        <v>383</v>
      </c>
      <c r="C1289" s="113">
        <v>112.22</v>
      </c>
      <c r="D1289" s="113">
        <v>112.69</v>
      </c>
      <c r="E1289" s="113">
        <v>109.5</v>
      </c>
      <c r="F1289" s="113">
        <v>112.51</v>
      </c>
      <c r="G1289" s="113">
        <v>112.25</v>
      </c>
      <c r="H1289" s="113">
        <v>112.29</v>
      </c>
      <c r="I1289" s="113">
        <v>238501</v>
      </c>
      <c r="J1289" s="113">
        <v>26728494.899999999</v>
      </c>
      <c r="K1289" s="115">
        <v>43531</v>
      </c>
      <c r="L1289" s="113">
        <v>231</v>
      </c>
      <c r="M1289" s="113" t="s">
        <v>1479</v>
      </c>
      <c r="N1289" s="351"/>
    </row>
    <row r="1290" spans="1:14">
      <c r="A1290" s="113" t="s">
        <v>1480</v>
      </c>
      <c r="B1290" s="113" t="s">
        <v>383</v>
      </c>
      <c r="C1290" s="113">
        <v>280</v>
      </c>
      <c r="D1290" s="113">
        <v>280</v>
      </c>
      <c r="E1290" s="113">
        <v>277.99</v>
      </c>
      <c r="F1290" s="113">
        <v>279.2</v>
      </c>
      <c r="G1290" s="113">
        <v>279.2</v>
      </c>
      <c r="H1290" s="113">
        <v>278.3</v>
      </c>
      <c r="I1290" s="113">
        <v>1060</v>
      </c>
      <c r="J1290" s="113">
        <v>295351.84000000003</v>
      </c>
      <c r="K1290" s="115">
        <v>43531</v>
      </c>
      <c r="L1290" s="113">
        <v>28</v>
      </c>
      <c r="M1290" s="113" t="s">
        <v>1481</v>
      </c>
      <c r="N1290" s="351"/>
    </row>
    <row r="1291" spans="1:14">
      <c r="A1291" s="113" t="s">
        <v>2827</v>
      </c>
      <c r="B1291" s="113" t="s">
        <v>383</v>
      </c>
      <c r="C1291" s="113">
        <v>280</v>
      </c>
      <c r="D1291" s="113">
        <v>281.89</v>
      </c>
      <c r="E1291" s="113">
        <v>278.41000000000003</v>
      </c>
      <c r="F1291" s="113">
        <v>279.52</v>
      </c>
      <c r="G1291" s="113">
        <v>279.58999999999997</v>
      </c>
      <c r="H1291" s="113">
        <v>280.08</v>
      </c>
      <c r="I1291" s="113">
        <v>3495</v>
      </c>
      <c r="J1291" s="113">
        <v>980208.1</v>
      </c>
      <c r="K1291" s="115">
        <v>43531</v>
      </c>
      <c r="L1291" s="113">
        <v>41</v>
      </c>
      <c r="M1291" s="113" t="s">
        <v>2828</v>
      </c>
      <c r="N1291" s="351"/>
    </row>
    <row r="1292" spans="1:14">
      <c r="A1292" s="113" t="s">
        <v>1965</v>
      </c>
      <c r="B1292" s="113" t="s">
        <v>383</v>
      </c>
      <c r="C1292" s="113">
        <v>1370.55</v>
      </c>
      <c r="D1292" s="113">
        <v>1400</v>
      </c>
      <c r="E1292" s="113">
        <v>1364.45</v>
      </c>
      <c r="F1292" s="113">
        <v>1374.75</v>
      </c>
      <c r="G1292" s="113">
        <v>1376.8</v>
      </c>
      <c r="H1292" s="113">
        <v>1351.45</v>
      </c>
      <c r="I1292" s="113">
        <v>591</v>
      </c>
      <c r="J1292" s="113">
        <v>814040.15</v>
      </c>
      <c r="K1292" s="115">
        <v>43531</v>
      </c>
      <c r="L1292" s="113">
        <v>134</v>
      </c>
      <c r="M1292" s="113" t="s">
        <v>1966</v>
      </c>
      <c r="N1292" s="351"/>
    </row>
    <row r="1293" spans="1:14">
      <c r="A1293" s="113" t="s">
        <v>3525</v>
      </c>
      <c r="B1293" s="113" t="s">
        <v>383</v>
      </c>
      <c r="C1293" s="113">
        <v>6.4</v>
      </c>
      <c r="D1293" s="113">
        <v>6.65</v>
      </c>
      <c r="E1293" s="113">
        <v>6.2</v>
      </c>
      <c r="F1293" s="113">
        <v>6.45</v>
      </c>
      <c r="G1293" s="113">
        <v>6.45</v>
      </c>
      <c r="H1293" s="113">
        <v>6.4</v>
      </c>
      <c r="I1293" s="113">
        <v>4651</v>
      </c>
      <c r="J1293" s="113">
        <v>29985.45</v>
      </c>
      <c r="K1293" s="115">
        <v>43531</v>
      </c>
      <c r="L1293" s="113">
        <v>26</v>
      </c>
      <c r="M1293" s="113" t="s">
        <v>3526</v>
      </c>
      <c r="N1293" s="351"/>
    </row>
    <row r="1294" spans="1:14">
      <c r="A1294" s="113" t="s">
        <v>2075</v>
      </c>
      <c r="B1294" s="113" t="s">
        <v>383</v>
      </c>
      <c r="C1294" s="113">
        <v>17.899999999999999</v>
      </c>
      <c r="D1294" s="113">
        <v>17.899999999999999</v>
      </c>
      <c r="E1294" s="113">
        <v>16.3</v>
      </c>
      <c r="F1294" s="113">
        <v>17.149999999999999</v>
      </c>
      <c r="G1294" s="113">
        <v>17.399999999999999</v>
      </c>
      <c r="H1294" s="113">
        <v>17.05</v>
      </c>
      <c r="I1294" s="113">
        <v>19229</v>
      </c>
      <c r="J1294" s="113">
        <v>329421.5</v>
      </c>
      <c r="K1294" s="115">
        <v>43531</v>
      </c>
      <c r="L1294" s="113">
        <v>106</v>
      </c>
      <c r="M1294" s="113" t="s">
        <v>2076</v>
      </c>
      <c r="N1294" s="351"/>
    </row>
    <row r="1295" spans="1:14">
      <c r="A1295" s="113" t="s">
        <v>1482</v>
      </c>
      <c r="B1295" s="113" t="s">
        <v>383</v>
      </c>
      <c r="C1295" s="113">
        <v>386.9</v>
      </c>
      <c r="D1295" s="113">
        <v>396.8</v>
      </c>
      <c r="E1295" s="113">
        <v>381</v>
      </c>
      <c r="F1295" s="113">
        <v>388.1</v>
      </c>
      <c r="G1295" s="113">
        <v>387.4</v>
      </c>
      <c r="H1295" s="113">
        <v>386.55</v>
      </c>
      <c r="I1295" s="113">
        <v>78203</v>
      </c>
      <c r="J1295" s="113">
        <v>30413526</v>
      </c>
      <c r="K1295" s="115">
        <v>43531</v>
      </c>
      <c r="L1295" s="113">
        <v>2465</v>
      </c>
      <c r="M1295" s="113" t="s">
        <v>1483</v>
      </c>
      <c r="N1295" s="351"/>
    </row>
    <row r="1296" spans="1:14">
      <c r="A1296" s="113" t="s">
        <v>2319</v>
      </c>
      <c r="B1296" s="113" t="s">
        <v>383</v>
      </c>
      <c r="C1296" s="113">
        <v>144.4</v>
      </c>
      <c r="D1296" s="113">
        <v>144.4</v>
      </c>
      <c r="E1296" s="113">
        <v>138.35</v>
      </c>
      <c r="F1296" s="113">
        <v>139.69999999999999</v>
      </c>
      <c r="G1296" s="113">
        <v>139.19999999999999</v>
      </c>
      <c r="H1296" s="113">
        <v>142.30000000000001</v>
      </c>
      <c r="I1296" s="113">
        <v>15547</v>
      </c>
      <c r="J1296" s="113">
        <v>2182470.6</v>
      </c>
      <c r="K1296" s="115">
        <v>43531</v>
      </c>
      <c r="L1296" s="113">
        <v>702</v>
      </c>
      <c r="M1296" s="113" t="s">
        <v>2320</v>
      </c>
      <c r="N1296" s="351"/>
    </row>
    <row r="1297" spans="1:14">
      <c r="A1297" s="113" t="s">
        <v>2166</v>
      </c>
      <c r="B1297" s="113" t="s">
        <v>383</v>
      </c>
      <c r="C1297" s="113">
        <v>67.95</v>
      </c>
      <c r="D1297" s="113">
        <v>69.400000000000006</v>
      </c>
      <c r="E1297" s="113">
        <v>66.05</v>
      </c>
      <c r="F1297" s="113">
        <v>66.599999999999994</v>
      </c>
      <c r="G1297" s="113">
        <v>66.3</v>
      </c>
      <c r="H1297" s="113">
        <v>67.2</v>
      </c>
      <c r="I1297" s="113">
        <v>125999</v>
      </c>
      <c r="J1297" s="113">
        <v>8546046.8000000007</v>
      </c>
      <c r="K1297" s="115">
        <v>43531</v>
      </c>
      <c r="L1297" s="113">
        <v>1015</v>
      </c>
      <c r="M1297" s="113" t="s">
        <v>2167</v>
      </c>
      <c r="N1297" s="351"/>
    </row>
    <row r="1298" spans="1:14">
      <c r="A1298" s="113" t="s">
        <v>2031</v>
      </c>
      <c r="B1298" s="113" t="s">
        <v>383</v>
      </c>
      <c r="C1298" s="113">
        <v>474.95</v>
      </c>
      <c r="D1298" s="113">
        <v>479.7</v>
      </c>
      <c r="E1298" s="113">
        <v>449.1</v>
      </c>
      <c r="F1298" s="113">
        <v>453.3</v>
      </c>
      <c r="G1298" s="113">
        <v>452.2</v>
      </c>
      <c r="H1298" s="113">
        <v>471.8</v>
      </c>
      <c r="I1298" s="113">
        <v>75387</v>
      </c>
      <c r="J1298" s="113">
        <v>34587904.5</v>
      </c>
      <c r="K1298" s="115">
        <v>43531</v>
      </c>
      <c r="L1298" s="113">
        <v>3714</v>
      </c>
      <c r="M1298" s="113" t="s">
        <v>2032</v>
      </c>
      <c r="N1298" s="351"/>
    </row>
    <row r="1299" spans="1:14">
      <c r="A1299" s="113" t="s">
        <v>1484</v>
      </c>
      <c r="B1299" s="113" t="s">
        <v>383</v>
      </c>
      <c r="C1299" s="113">
        <v>122.95</v>
      </c>
      <c r="D1299" s="113">
        <v>123</v>
      </c>
      <c r="E1299" s="113">
        <v>120.2</v>
      </c>
      <c r="F1299" s="113">
        <v>121</v>
      </c>
      <c r="G1299" s="113">
        <v>120.6</v>
      </c>
      <c r="H1299" s="113">
        <v>122.45</v>
      </c>
      <c r="I1299" s="113">
        <v>16770</v>
      </c>
      <c r="J1299" s="113">
        <v>2046645.25</v>
      </c>
      <c r="K1299" s="115">
        <v>43531</v>
      </c>
      <c r="L1299" s="113">
        <v>364</v>
      </c>
      <c r="M1299" s="113" t="s">
        <v>1485</v>
      </c>
      <c r="N1299" s="351"/>
    </row>
    <row r="1300" spans="1:14">
      <c r="A1300" s="113" t="s">
        <v>1486</v>
      </c>
      <c r="B1300" s="113" t="s">
        <v>383</v>
      </c>
      <c r="C1300" s="113">
        <v>372.6</v>
      </c>
      <c r="D1300" s="113">
        <v>375.55</v>
      </c>
      <c r="E1300" s="113">
        <v>365.5</v>
      </c>
      <c r="F1300" s="113">
        <v>370.45</v>
      </c>
      <c r="G1300" s="113">
        <v>370</v>
      </c>
      <c r="H1300" s="113">
        <v>373.4</v>
      </c>
      <c r="I1300" s="113">
        <v>4899</v>
      </c>
      <c r="J1300" s="113">
        <v>1812606</v>
      </c>
      <c r="K1300" s="115">
        <v>43531</v>
      </c>
      <c r="L1300" s="113">
        <v>285</v>
      </c>
      <c r="M1300" s="113" t="s">
        <v>1487</v>
      </c>
      <c r="N1300" s="351"/>
    </row>
    <row r="1301" spans="1:14">
      <c r="A1301" s="113" t="s">
        <v>1488</v>
      </c>
      <c r="B1301" s="113" t="s">
        <v>383</v>
      </c>
      <c r="C1301" s="113">
        <v>1533.6</v>
      </c>
      <c r="D1301" s="113">
        <v>1575.05</v>
      </c>
      <c r="E1301" s="113">
        <v>1518.35</v>
      </c>
      <c r="F1301" s="113">
        <v>1552.35</v>
      </c>
      <c r="G1301" s="113">
        <v>1560</v>
      </c>
      <c r="H1301" s="113">
        <v>1525.45</v>
      </c>
      <c r="I1301" s="113">
        <v>2532</v>
      </c>
      <c r="J1301" s="113">
        <v>3930031.55</v>
      </c>
      <c r="K1301" s="115">
        <v>43531</v>
      </c>
      <c r="L1301" s="113">
        <v>322</v>
      </c>
      <c r="M1301" s="113" t="s">
        <v>1489</v>
      </c>
      <c r="N1301" s="351"/>
    </row>
    <row r="1302" spans="1:14">
      <c r="A1302" s="113" t="s">
        <v>3527</v>
      </c>
      <c r="B1302" s="113" t="s">
        <v>383</v>
      </c>
      <c r="C1302" s="113">
        <v>247.01</v>
      </c>
      <c r="D1302" s="113">
        <v>247.01</v>
      </c>
      <c r="E1302" s="113">
        <v>247</v>
      </c>
      <c r="F1302" s="113">
        <v>247</v>
      </c>
      <c r="G1302" s="113">
        <v>247</v>
      </c>
      <c r="H1302" s="113">
        <v>247</v>
      </c>
      <c r="I1302" s="113">
        <v>6</v>
      </c>
      <c r="J1302" s="113">
        <v>1482.04</v>
      </c>
      <c r="K1302" s="115">
        <v>43531</v>
      </c>
      <c r="L1302" s="113">
        <v>2</v>
      </c>
      <c r="M1302" s="113" t="s">
        <v>3528</v>
      </c>
      <c r="N1302" s="351"/>
    </row>
    <row r="1303" spans="1:14">
      <c r="A1303" s="113" t="s">
        <v>1490</v>
      </c>
      <c r="B1303" s="113" t="s">
        <v>383</v>
      </c>
      <c r="C1303" s="113">
        <v>385</v>
      </c>
      <c r="D1303" s="113">
        <v>402</v>
      </c>
      <c r="E1303" s="113">
        <v>385</v>
      </c>
      <c r="F1303" s="113">
        <v>397.65</v>
      </c>
      <c r="G1303" s="113">
        <v>396</v>
      </c>
      <c r="H1303" s="113">
        <v>389.3</v>
      </c>
      <c r="I1303" s="113">
        <v>5139</v>
      </c>
      <c r="J1303" s="113">
        <v>2026718.55</v>
      </c>
      <c r="K1303" s="115">
        <v>43531</v>
      </c>
      <c r="L1303" s="113">
        <v>368</v>
      </c>
      <c r="M1303" s="113" t="s">
        <v>1491</v>
      </c>
      <c r="N1303" s="351"/>
    </row>
    <row r="1304" spans="1:14">
      <c r="A1304" s="113" t="s">
        <v>1492</v>
      </c>
      <c r="B1304" s="113" t="s">
        <v>383</v>
      </c>
      <c r="C1304" s="113">
        <v>374.1</v>
      </c>
      <c r="D1304" s="113">
        <v>383.85</v>
      </c>
      <c r="E1304" s="113">
        <v>370</v>
      </c>
      <c r="F1304" s="113">
        <v>377.85</v>
      </c>
      <c r="G1304" s="113">
        <v>376.3</v>
      </c>
      <c r="H1304" s="113">
        <v>381.7</v>
      </c>
      <c r="I1304" s="113">
        <v>10732</v>
      </c>
      <c r="J1304" s="113">
        <v>4066797.5</v>
      </c>
      <c r="K1304" s="115">
        <v>43531</v>
      </c>
      <c r="L1304" s="113">
        <v>387</v>
      </c>
      <c r="M1304" s="113" t="s">
        <v>1493</v>
      </c>
      <c r="N1304" s="351"/>
    </row>
    <row r="1305" spans="1:14">
      <c r="A1305" s="113" t="s">
        <v>1494</v>
      </c>
      <c r="B1305" s="113" t="s">
        <v>383</v>
      </c>
      <c r="C1305" s="113">
        <v>42.4</v>
      </c>
      <c r="D1305" s="113">
        <v>43.95</v>
      </c>
      <c r="E1305" s="113">
        <v>40.75</v>
      </c>
      <c r="F1305" s="113">
        <v>42</v>
      </c>
      <c r="G1305" s="113">
        <v>41.35</v>
      </c>
      <c r="H1305" s="113">
        <v>42</v>
      </c>
      <c r="I1305" s="113">
        <v>39269</v>
      </c>
      <c r="J1305" s="113">
        <v>1658479.75</v>
      </c>
      <c r="K1305" s="115">
        <v>43531</v>
      </c>
      <c r="L1305" s="113">
        <v>205</v>
      </c>
      <c r="M1305" s="113" t="s">
        <v>1495</v>
      </c>
      <c r="N1305" s="351"/>
    </row>
    <row r="1306" spans="1:14">
      <c r="A1306" s="113" t="s">
        <v>1496</v>
      </c>
      <c r="B1306" s="113" t="s">
        <v>383</v>
      </c>
      <c r="C1306" s="113">
        <v>40.5</v>
      </c>
      <c r="D1306" s="113">
        <v>41.4</v>
      </c>
      <c r="E1306" s="113">
        <v>38.299999999999997</v>
      </c>
      <c r="F1306" s="113">
        <v>38.9</v>
      </c>
      <c r="G1306" s="113">
        <v>38.75</v>
      </c>
      <c r="H1306" s="113">
        <v>40.950000000000003</v>
      </c>
      <c r="I1306" s="113">
        <v>115604</v>
      </c>
      <c r="J1306" s="113">
        <v>4612610.25</v>
      </c>
      <c r="K1306" s="115">
        <v>43531</v>
      </c>
      <c r="L1306" s="113">
        <v>1243</v>
      </c>
      <c r="M1306" s="113" t="s">
        <v>1497</v>
      </c>
      <c r="N1306" s="351"/>
    </row>
    <row r="1307" spans="1:14">
      <c r="A1307" s="113" t="s">
        <v>2530</v>
      </c>
      <c r="B1307" s="113" t="s">
        <v>383</v>
      </c>
      <c r="C1307" s="113">
        <v>49.5</v>
      </c>
      <c r="D1307" s="113">
        <v>51.5</v>
      </c>
      <c r="E1307" s="113">
        <v>48.65</v>
      </c>
      <c r="F1307" s="113">
        <v>49.45</v>
      </c>
      <c r="G1307" s="113">
        <v>51.45</v>
      </c>
      <c r="H1307" s="113">
        <v>50.15</v>
      </c>
      <c r="I1307" s="113">
        <v>2402</v>
      </c>
      <c r="J1307" s="113">
        <v>120284.2</v>
      </c>
      <c r="K1307" s="115">
        <v>43531</v>
      </c>
      <c r="L1307" s="113">
        <v>46</v>
      </c>
      <c r="M1307" s="113" t="s">
        <v>2531</v>
      </c>
      <c r="N1307" s="351"/>
    </row>
    <row r="1308" spans="1:14">
      <c r="A1308" s="113" t="s">
        <v>2337</v>
      </c>
      <c r="B1308" s="113" t="s">
        <v>383</v>
      </c>
      <c r="C1308" s="113">
        <v>167</v>
      </c>
      <c r="D1308" s="113">
        <v>170.5</v>
      </c>
      <c r="E1308" s="113">
        <v>157.5</v>
      </c>
      <c r="F1308" s="113">
        <v>160.35</v>
      </c>
      <c r="G1308" s="113">
        <v>160.30000000000001</v>
      </c>
      <c r="H1308" s="113">
        <v>163.85</v>
      </c>
      <c r="I1308" s="113">
        <v>2390</v>
      </c>
      <c r="J1308" s="113">
        <v>390127.4</v>
      </c>
      <c r="K1308" s="115">
        <v>43531</v>
      </c>
      <c r="L1308" s="113">
        <v>62</v>
      </c>
      <c r="M1308" s="113" t="s">
        <v>2338</v>
      </c>
      <c r="N1308" s="351"/>
    </row>
    <row r="1309" spans="1:14">
      <c r="A1309" s="113" t="s">
        <v>1498</v>
      </c>
      <c r="B1309" s="113" t="s">
        <v>383</v>
      </c>
      <c r="C1309" s="113">
        <v>151.69999999999999</v>
      </c>
      <c r="D1309" s="113">
        <v>153.35</v>
      </c>
      <c r="E1309" s="113">
        <v>148.05000000000001</v>
      </c>
      <c r="F1309" s="113">
        <v>149.85</v>
      </c>
      <c r="G1309" s="113">
        <v>149.9</v>
      </c>
      <c r="H1309" s="113">
        <v>150.55000000000001</v>
      </c>
      <c r="I1309" s="113">
        <v>489578</v>
      </c>
      <c r="J1309" s="113">
        <v>73444356</v>
      </c>
      <c r="K1309" s="115">
        <v>43531</v>
      </c>
      <c r="L1309" s="113">
        <v>4554</v>
      </c>
      <c r="M1309" s="113" t="s">
        <v>1499</v>
      </c>
      <c r="N1309" s="351"/>
    </row>
    <row r="1310" spans="1:14">
      <c r="A1310" s="113" t="s">
        <v>1500</v>
      </c>
      <c r="B1310" s="113" t="s">
        <v>383</v>
      </c>
      <c r="C1310" s="113">
        <v>490</v>
      </c>
      <c r="D1310" s="113">
        <v>491.65</v>
      </c>
      <c r="E1310" s="113">
        <v>481</v>
      </c>
      <c r="F1310" s="113">
        <v>488.45</v>
      </c>
      <c r="G1310" s="113">
        <v>489.95</v>
      </c>
      <c r="H1310" s="113">
        <v>486.8</v>
      </c>
      <c r="I1310" s="113">
        <v>35574</v>
      </c>
      <c r="J1310" s="113">
        <v>17348033.600000001</v>
      </c>
      <c r="K1310" s="115">
        <v>43531</v>
      </c>
      <c r="L1310" s="113">
        <v>1641</v>
      </c>
      <c r="M1310" s="113" t="s">
        <v>1501</v>
      </c>
      <c r="N1310" s="351"/>
    </row>
    <row r="1311" spans="1:14">
      <c r="A1311" s="113" t="s">
        <v>209</v>
      </c>
      <c r="B1311" s="113" t="s">
        <v>383</v>
      </c>
      <c r="C1311" s="113">
        <v>17540</v>
      </c>
      <c r="D1311" s="113">
        <v>17696.900000000001</v>
      </c>
      <c r="E1311" s="113">
        <v>17290.55</v>
      </c>
      <c r="F1311" s="113">
        <v>17468.5</v>
      </c>
      <c r="G1311" s="113">
        <v>17400</v>
      </c>
      <c r="H1311" s="113">
        <v>17474.2</v>
      </c>
      <c r="I1311" s="113">
        <v>27342</v>
      </c>
      <c r="J1311" s="113">
        <v>479756446.75</v>
      </c>
      <c r="K1311" s="115">
        <v>43531</v>
      </c>
      <c r="L1311" s="113">
        <v>8091</v>
      </c>
      <c r="M1311" s="113" t="s">
        <v>1502</v>
      </c>
      <c r="N1311" s="351"/>
    </row>
    <row r="1312" spans="1:14">
      <c r="A1312" s="113" t="s">
        <v>1503</v>
      </c>
      <c r="B1312" s="113" t="s">
        <v>383</v>
      </c>
      <c r="C1312" s="113">
        <v>142.30000000000001</v>
      </c>
      <c r="D1312" s="113">
        <v>142.5</v>
      </c>
      <c r="E1312" s="113">
        <v>138.80000000000001</v>
      </c>
      <c r="F1312" s="113">
        <v>141.69999999999999</v>
      </c>
      <c r="G1312" s="113">
        <v>141.55000000000001</v>
      </c>
      <c r="H1312" s="113">
        <v>141.1</v>
      </c>
      <c r="I1312" s="113">
        <v>42058</v>
      </c>
      <c r="J1312" s="113">
        <v>5942564</v>
      </c>
      <c r="K1312" s="115">
        <v>43531</v>
      </c>
      <c r="L1312" s="113">
        <v>708</v>
      </c>
      <c r="M1312" s="113" t="s">
        <v>1504</v>
      </c>
      <c r="N1312" s="351"/>
    </row>
    <row r="1313" spans="1:14">
      <c r="A1313" s="113" t="s">
        <v>2485</v>
      </c>
      <c r="B1313" s="113" t="s">
        <v>383</v>
      </c>
      <c r="C1313" s="113">
        <v>5.3</v>
      </c>
      <c r="D1313" s="113">
        <v>6.4</v>
      </c>
      <c r="E1313" s="113">
        <v>5.3</v>
      </c>
      <c r="F1313" s="113">
        <v>6.2</v>
      </c>
      <c r="G1313" s="113">
        <v>5.8</v>
      </c>
      <c r="H1313" s="113">
        <v>5.6</v>
      </c>
      <c r="I1313" s="113">
        <v>23295</v>
      </c>
      <c r="J1313" s="113">
        <v>137975</v>
      </c>
      <c r="K1313" s="115">
        <v>43531</v>
      </c>
      <c r="L1313" s="113">
        <v>112</v>
      </c>
      <c r="M1313" s="113" t="s">
        <v>2486</v>
      </c>
      <c r="N1313" s="351"/>
    </row>
    <row r="1314" spans="1:14">
      <c r="A1314" s="113" t="s">
        <v>1505</v>
      </c>
      <c r="B1314" s="113" t="s">
        <v>383</v>
      </c>
      <c r="C1314" s="113">
        <v>157.94999999999999</v>
      </c>
      <c r="D1314" s="113">
        <v>162</v>
      </c>
      <c r="E1314" s="113">
        <v>148.6</v>
      </c>
      <c r="F1314" s="113">
        <v>152.19999999999999</v>
      </c>
      <c r="G1314" s="113">
        <v>151.9</v>
      </c>
      <c r="H1314" s="113">
        <v>155.6</v>
      </c>
      <c r="I1314" s="113">
        <v>26291</v>
      </c>
      <c r="J1314" s="113">
        <v>4038656.25</v>
      </c>
      <c r="K1314" s="115">
        <v>43531</v>
      </c>
      <c r="L1314" s="113">
        <v>685</v>
      </c>
      <c r="M1314" s="113" t="s">
        <v>1506</v>
      </c>
      <c r="N1314" s="351"/>
    </row>
    <row r="1315" spans="1:14">
      <c r="A1315" s="113" t="s">
        <v>1507</v>
      </c>
      <c r="B1315" s="113" t="s">
        <v>383</v>
      </c>
      <c r="C1315" s="113">
        <v>223.95</v>
      </c>
      <c r="D1315" s="113">
        <v>224</v>
      </c>
      <c r="E1315" s="113">
        <v>212.8</v>
      </c>
      <c r="F1315" s="113">
        <v>221.95</v>
      </c>
      <c r="G1315" s="113">
        <v>222</v>
      </c>
      <c r="H1315" s="113">
        <v>220.85</v>
      </c>
      <c r="I1315" s="113">
        <v>7267</v>
      </c>
      <c r="J1315" s="113">
        <v>1593438.6</v>
      </c>
      <c r="K1315" s="115">
        <v>43531</v>
      </c>
      <c r="L1315" s="113">
        <v>247</v>
      </c>
      <c r="M1315" s="113" t="s">
        <v>1508</v>
      </c>
      <c r="N1315" s="351"/>
    </row>
    <row r="1316" spans="1:14">
      <c r="A1316" s="113" t="s">
        <v>3403</v>
      </c>
      <c r="B1316" s="113" t="s">
        <v>3180</v>
      </c>
      <c r="C1316" s="113">
        <v>1028</v>
      </c>
      <c r="D1316" s="113">
        <v>1133.55</v>
      </c>
      <c r="E1316" s="113">
        <v>1026</v>
      </c>
      <c r="F1316" s="113">
        <v>1106.95</v>
      </c>
      <c r="G1316" s="113">
        <v>1106.95</v>
      </c>
      <c r="H1316" s="113">
        <v>1079.95</v>
      </c>
      <c r="I1316" s="113">
        <v>24</v>
      </c>
      <c r="J1316" s="113">
        <v>25887.75</v>
      </c>
      <c r="K1316" s="115">
        <v>43531</v>
      </c>
      <c r="L1316" s="113">
        <v>10</v>
      </c>
      <c r="M1316" s="113" t="s">
        <v>3404</v>
      </c>
      <c r="N1316" s="351"/>
    </row>
    <row r="1317" spans="1:14">
      <c r="A1317" s="113" t="s">
        <v>1509</v>
      </c>
      <c r="B1317" s="113" t="s">
        <v>383</v>
      </c>
      <c r="C1317" s="113">
        <v>1685</v>
      </c>
      <c r="D1317" s="113">
        <v>1690</v>
      </c>
      <c r="E1317" s="113">
        <v>1666.45</v>
      </c>
      <c r="F1317" s="113">
        <v>1675.85</v>
      </c>
      <c r="G1317" s="113">
        <v>1690</v>
      </c>
      <c r="H1317" s="113">
        <v>1688.8</v>
      </c>
      <c r="I1317" s="113">
        <v>5136</v>
      </c>
      <c r="J1317" s="113">
        <v>8606624.8000000007</v>
      </c>
      <c r="K1317" s="115">
        <v>43531</v>
      </c>
      <c r="L1317" s="113">
        <v>917</v>
      </c>
      <c r="M1317" s="113" t="s">
        <v>1510</v>
      </c>
      <c r="N1317" s="351"/>
    </row>
    <row r="1318" spans="1:14">
      <c r="A1318" s="113" t="s">
        <v>1511</v>
      </c>
      <c r="B1318" s="113" t="s">
        <v>383</v>
      </c>
      <c r="C1318" s="113">
        <v>11.6</v>
      </c>
      <c r="D1318" s="113">
        <v>11.8</v>
      </c>
      <c r="E1318" s="113">
        <v>10.4</v>
      </c>
      <c r="F1318" s="113">
        <v>10.65</v>
      </c>
      <c r="G1318" s="113">
        <v>10.65</v>
      </c>
      <c r="H1318" s="113">
        <v>11.2</v>
      </c>
      <c r="I1318" s="113">
        <v>303319</v>
      </c>
      <c r="J1318" s="113">
        <v>3309904.9</v>
      </c>
      <c r="K1318" s="115">
        <v>43531</v>
      </c>
      <c r="L1318" s="113">
        <v>1077</v>
      </c>
      <c r="M1318" s="113" t="s">
        <v>1512</v>
      </c>
      <c r="N1318" s="351"/>
    </row>
    <row r="1319" spans="1:14">
      <c r="A1319" s="113" t="s">
        <v>2685</v>
      </c>
      <c r="B1319" s="113" t="s">
        <v>383</v>
      </c>
      <c r="C1319" s="113">
        <v>7.6</v>
      </c>
      <c r="D1319" s="113">
        <v>7.65</v>
      </c>
      <c r="E1319" s="113">
        <v>7</v>
      </c>
      <c r="F1319" s="113">
        <v>7.5</v>
      </c>
      <c r="G1319" s="113">
        <v>7.5</v>
      </c>
      <c r="H1319" s="113">
        <v>7.6</v>
      </c>
      <c r="I1319" s="113">
        <v>50084</v>
      </c>
      <c r="J1319" s="113">
        <v>370919.05</v>
      </c>
      <c r="K1319" s="115">
        <v>43531</v>
      </c>
      <c r="L1319" s="113">
        <v>100</v>
      </c>
      <c r="M1319" s="113" t="s">
        <v>2686</v>
      </c>
      <c r="N1319" s="351"/>
    </row>
    <row r="1320" spans="1:14">
      <c r="A1320" s="113" t="s">
        <v>1513</v>
      </c>
      <c r="B1320" s="113" t="s">
        <v>383</v>
      </c>
      <c r="C1320" s="113">
        <v>27</v>
      </c>
      <c r="D1320" s="113">
        <v>30.4</v>
      </c>
      <c r="E1320" s="113">
        <v>27</v>
      </c>
      <c r="F1320" s="113">
        <v>27.75</v>
      </c>
      <c r="G1320" s="113">
        <v>27.25</v>
      </c>
      <c r="H1320" s="113">
        <v>25.9</v>
      </c>
      <c r="I1320" s="113">
        <v>496975</v>
      </c>
      <c r="J1320" s="113">
        <v>14272624.800000001</v>
      </c>
      <c r="K1320" s="115">
        <v>43531</v>
      </c>
      <c r="L1320" s="113">
        <v>3651</v>
      </c>
      <c r="M1320" s="113" t="s">
        <v>1514</v>
      </c>
      <c r="N1320" s="351"/>
    </row>
    <row r="1321" spans="1:14">
      <c r="A1321" s="113" t="s">
        <v>1515</v>
      </c>
      <c r="B1321" s="113" t="s">
        <v>383</v>
      </c>
      <c r="C1321" s="113">
        <v>135.05000000000001</v>
      </c>
      <c r="D1321" s="113">
        <v>141</v>
      </c>
      <c r="E1321" s="113">
        <v>134.1</v>
      </c>
      <c r="F1321" s="113">
        <v>139.6</v>
      </c>
      <c r="G1321" s="113">
        <v>140.25</v>
      </c>
      <c r="H1321" s="113">
        <v>136.4</v>
      </c>
      <c r="I1321" s="113">
        <v>11278</v>
      </c>
      <c r="J1321" s="113">
        <v>1561028.7</v>
      </c>
      <c r="K1321" s="115">
        <v>43531</v>
      </c>
      <c r="L1321" s="113">
        <v>301</v>
      </c>
      <c r="M1321" s="113" t="s">
        <v>1516</v>
      </c>
      <c r="N1321" s="351"/>
    </row>
    <row r="1322" spans="1:14">
      <c r="A1322" s="113" t="s">
        <v>139</v>
      </c>
      <c r="B1322" s="113" t="s">
        <v>383</v>
      </c>
      <c r="C1322" s="113">
        <v>1019.7</v>
      </c>
      <c r="D1322" s="113">
        <v>1034.1500000000001</v>
      </c>
      <c r="E1322" s="113">
        <v>1012.4</v>
      </c>
      <c r="F1322" s="113">
        <v>1021.4</v>
      </c>
      <c r="G1322" s="113">
        <v>1020.1</v>
      </c>
      <c r="H1322" s="113">
        <v>1019.2</v>
      </c>
      <c r="I1322" s="113">
        <v>492886</v>
      </c>
      <c r="J1322" s="113">
        <v>505928138.80000001</v>
      </c>
      <c r="K1322" s="115">
        <v>43531</v>
      </c>
      <c r="L1322" s="113">
        <v>9248</v>
      </c>
      <c r="M1322" s="113" t="s">
        <v>3099</v>
      </c>
      <c r="N1322" s="351"/>
    </row>
    <row r="1323" spans="1:14">
      <c r="A1323" s="113" t="s">
        <v>2776</v>
      </c>
      <c r="B1323" s="113" t="s">
        <v>383</v>
      </c>
      <c r="C1323" s="113">
        <v>41.15</v>
      </c>
      <c r="D1323" s="113">
        <v>42</v>
      </c>
      <c r="E1323" s="113">
        <v>40.5</v>
      </c>
      <c r="F1323" s="113">
        <v>41.2</v>
      </c>
      <c r="G1323" s="113">
        <v>41.2</v>
      </c>
      <c r="H1323" s="113">
        <v>41.55</v>
      </c>
      <c r="I1323" s="113">
        <v>11913</v>
      </c>
      <c r="J1323" s="113">
        <v>493290.05</v>
      </c>
      <c r="K1323" s="115">
        <v>43531</v>
      </c>
      <c r="L1323" s="113">
        <v>127</v>
      </c>
      <c r="M1323" s="113" t="s">
        <v>2777</v>
      </c>
      <c r="N1323" s="351"/>
    </row>
    <row r="1324" spans="1:14">
      <c r="A1324" s="113" t="s">
        <v>3283</v>
      </c>
      <c r="B1324" s="113" t="s">
        <v>3180</v>
      </c>
      <c r="C1324" s="113">
        <v>16</v>
      </c>
      <c r="D1324" s="113">
        <v>16.100000000000001</v>
      </c>
      <c r="E1324" s="113">
        <v>15.1</v>
      </c>
      <c r="F1324" s="113">
        <v>16</v>
      </c>
      <c r="G1324" s="113">
        <v>16</v>
      </c>
      <c r="H1324" s="113">
        <v>15.35</v>
      </c>
      <c r="I1324" s="113">
        <v>11221</v>
      </c>
      <c r="J1324" s="113">
        <v>176135.5</v>
      </c>
      <c r="K1324" s="115">
        <v>43531</v>
      </c>
      <c r="L1324" s="113">
        <v>58</v>
      </c>
      <c r="M1324" s="113" t="s">
        <v>3284</v>
      </c>
      <c r="N1324" s="351"/>
    </row>
    <row r="1325" spans="1:14">
      <c r="A1325" s="113" t="s">
        <v>2487</v>
      </c>
      <c r="B1325" s="113" t="s">
        <v>383</v>
      </c>
      <c r="C1325" s="113">
        <v>190.5</v>
      </c>
      <c r="D1325" s="113">
        <v>191.05</v>
      </c>
      <c r="E1325" s="113">
        <v>183.7</v>
      </c>
      <c r="F1325" s="113">
        <v>186.6</v>
      </c>
      <c r="G1325" s="113">
        <v>187</v>
      </c>
      <c r="H1325" s="113">
        <v>191.4</v>
      </c>
      <c r="I1325" s="113">
        <v>1942</v>
      </c>
      <c r="J1325" s="113">
        <v>365519.6</v>
      </c>
      <c r="K1325" s="115">
        <v>43531</v>
      </c>
      <c r="L1325" s="113">
        <v>107</v>
      </c>
      <c r="M1325" s="113" t="s">
        <v>2488</v>
      </c>
      <c r="N1325" s="351"/>
    </row>
    <row r="1326" spans="1:14">
      <c r="A1326" s="113" t="s">
        <v>3285</v>
      </c>
      <c r="B1326" s="113" t="s">
        <v>383</v>
      </c>
      <c r="C1326" s="113">
        <v>10.75</v>
      </c>
      <c r="D1326" s="113">
        <v>10.8</v>
      </c>
      <c r="E1326" s="113">
        <v>10.3</v>
      </c>
      <c r="F1326" s="113">
        <v>10.4</v>
      </c>
      <c r="G1326" s="113">
        <v>10.6</v>
      </c>
      <c r="H1326" s="113">
        <v>10.6</v>
      </c>
      <c r="I1326" s="113">
        <v>29923</v>
      </c>
      <c r="J1326" s="113">
        <v>314971.45</v>
      </c>
      <c r="K1326" s="115">
        <v>43531</v>
      </c>
      <c r="L1326" s="113">
        <v>88</v>
      </c>
      <c r="M1326" s="113" t="s">
        <v>3286</v>
      </c>
      <c r="N1326" s="351"/>
    </row>
    <row r="1327" spans="1:14">
      <c r="A1327" s="113" t="s">
        <v>1517</v>
      </c>
      <c r="B1327" s="113" t="s">
        <v>383</v>
      </c>
      <c r="C1327" s="113">
        <v>188.9</v>
      </c>
      <c r="D1327" s="113">
        <v>195</v>
      </c>
      <c r="E1327" s="113">
        <v>181.8</v>
      </c>
      <c r="F1327" s="113">
        <v>187.5</v>
      </c>
      <c r="G1327" s="113">
        <v>187</v>
      </c>
      <c r="H1327" s="113">
        <v>186.7</v>
      </c>
      <c r="I1327" s="113">
        <v>119259</v>
      </c>
      <c r="J1327" s="113">
        <v>22447685.050000001</v>
      </c>
      <c r="K1327" s="115">
        <v>43531</v>
      </c>
      <c r="L1327" s="113">
        <v>2809</v>
      </c>
      <c r="M1327" s="113" t="s">
        <v>1518</v>
      </c>
      <c r="N1327" s="351"/>
    </row>
    <row r="1328" spans="1:14">
      <c r="A1328" s="113" t="s">
        <v>1519</v>
      </c>
      <c r="B1328" s="113" t="s">
        <v>383</v>
      </c>
      <c r="C1328" s="113">
        <v>10.35</v>
      </c>
      <c r="D1328" s="113">
        <v>10.45</v>
      </c>
      <c r="E1328" s="113">
        <v>9.9</v>
      </c>
      <c r="F1328" s="113">
        <v>10.25</v>
      </c>
      <c r="G1328" s="113">
        <v>10.15</v>
      </c>
      <c r="H1328" s="113">
        <v>10.25</v>
      </c>
      <c r="I1328" s="113">
        <v>3262041</v>
      </c>
      <c r="J1328" s="113">
        <v>33023539.300000001</v>
      </c>
      <c r="K1328" s="115">
        <v>43531</v>
      </c>
      <c r="L1328" s="113">
        <v>5908</v>
      </c>
      <c r="M1328" s="113" t="s">
        <v>1520</v>
      </c>
      <c r="N1328" s="351"/>
    </row>
    <row r="1329" spans="1:14">
      <c r="A1329" s="113" t="s">
        <v>2123</v>
      </c>
      <c r="B1329" s="113" t="s">
        <v>383</v>
      </c>
      <c r="C1329" s="113">
        <v>835.3</v>
      </c>
      <c r="D1329" s="113">
        <v>855</v>
      </c>
      <c r="E1329" s="113">
        <v>820.65</v>
      </c>
      <c r="F1329" s="113">
        <v>840.65</v>
      </c>
      <c r="G1329" s="113">
        <v>849.45</v>
      </c>
      <c r="H1329" s="113">
        <v>831.55</v>
      </c>
      <c r="I1329" s="113">
        <v>3855</v>
      </c>
      <c r="J1329" s="113">
        <v>3216544.45</v>
      </c>
      <c r="K1329" s="115">
        <v>43531</v>
      </c>
      <c r="L1329" s="113">
        <v>523</v>
      </c>
      <c r="M1329" s="113" t="s">
        <v>2124</v>
      </c>
      <c r="N1329" s="351"/>
    </row>
    <row r="1330" spans="1:14">
      <c r="A1330" s="113" t="s">
        <v>3287</v>
      </c>
      <c r="B1330" s="113" t="s">
        <v>3180</v>
      </c>
      <c r="C1330" s="113">
        <v>0.75</v>
      </c>
      <c r="D1330" s="113">
        <v>0.75</v>
      </c>
      <c r="E1330" s="113">
        <v>0.65</v>
      </c>
      <c r="F1330" s="113">
        <v>0.7</v>
      </c>
      <c r="G1330" s="113">
        <v>0.7</v>
      </c>
      <c r="H1330" s="113">
        <v>0.7</v>
      </c>
      <c r="I1330" s="113">
        <v>9251</v>
      </c>
      <c r="J1330" s="113">
        <v>6529.75</v>
      </c>
      <c r="K1330" s="115">
        <v>43531</v>
      </c>
      <c r="L1330" s="113">
        <v>38</v>
      </c>
      <c r="M1330" s="113" t="s">
        <v>3288</v>
      </c>
      <c r="N1330" s="351"/>
    </row>
    <row r="1331" spans="1:14">
      <c r="A1331" s="113" t="s">
        <v>1870</v>
      </c>
      <c r="B1331" s="113" t="s">
        <v>383</v>
      </c>
      <c r="C1331" s="113">
        <v>4.4000000000000004</v>
      </c>
      <c r="D1331" s="113">
        <v>4.4000000000000004</v>
      </c>
      <c r="E1331" s="113">
        <v>4.4000000000000004</v>
      </c>
      <c r="F1331" s="113">
        <v>4.4000000000000004</v>
      </c>
      <c r="G1331" s="113">
        <v>4.4000000000000004</v>
      </c>
      <c r="H1331" s="113">
        <v>4.2</v>
      </c>
      <c r="I1331" s="113">
        <v>730118</v>
      </c>
      <c r="J1331" s="113">
        <v>3212519.2</v>
      </c>
      <c r="K1331" s="115">
        <v>43531</v>
      </c>
      <c r="L1331" s="113">
        <v>129</v>
      </c>
      <c r="M1331" s="113" t="s">
        <v>1521</v>
      </c>
      <c r="N1331" s="351"/>
    </row>
    <row r="1332" spans="1:14">
      <c r="A1332" s="113" t="s">
        <v>1522</v>
      </c>
      <c r="B1332" s="113" t="s">
        <v>383</v>
      </c>
      <c r="C1332" s="113">
        <v>383</v>
      </c>
      <c r="D1332" s="113">
        <v>395</v>
      </c>
      <c r="E1332" s="113">
        <v>375.25</v>
      </c>
      <c r="F1332" s="113">
        <v>390.55</v>
      </c>
      <c r="G1332" s="113">
        <v>390.05</v>
      </c>
      <c r="H1332" s="113">
        <v>367.25</v>
      </c>
      <c r="I1332" s="113">
        <v>46335</v>
      </c>
      <c r="J1332" s="113">
        <v>17966025.300000001</v>
      </c>
      <c r="K1332" s="115">
        <v>43531</v>
      </c>
      <c r="L1332" s="113">
        <v>1750</v>
      </c>
      <c r="M1332" s="113" t="s">
        <v>2245</v>
      </c>
      <c r="N1332" s="351"/>
    </row>
    <row r="1333" spans="1:14">
      <c r="A1333" s="113" t="s">
        <v>1523</v>
      </c>
      <c r="B1333" s="113" t="s">
        <v>383</v>
      </c>
      <c r="C1333" s="113">
        <v>24.15</v>
      </c>
      <c r="D1333" s="113">
        <v>27.4</v>
      </c>
      <c r="E1333" s="113">
        <v>23.95</v>
      </c>
      <c r="F1333" s="113">
        <v>24.7</v>
      </c>
      <c r="G1333" s="113">
        <v>24.8</v>
      </c>
      <c r="H1333" s="113">
        <v>24.1</v>
      </c>
      <c r="I1333" s="113">
        <v>24384506</v>
      </c>
      <c r="J1333" s="113">
        <v>625207886.29999995</v>
      </c>
      <c r="K1333" s="115">
        <v>43531</v>
      </c>
      <c r="L1333" s="113">
        <v>20817</v>
      </c>
      <c r="M1333" s="113" t="s">
        <v>1524</v>
      </c>
      <c r="N1333" s="351"/>
    </row>
    <row r="1334" spans="1:14">
      <c r="A1334" s="113" t="s">
        <v>1525</v>
      </c>
      <c r="B1334" s="113" t="s">
        <v>383</v>
      </c>
      <c r="C1334" s="113">
        <v>1940</v>
      </c>
      <c r="D1334" s="113">
        <v>1969.9</v>
      </c>
      <c r="E1334" s="113">
        <v>1935.25</v>
      </c>
      <c r="F1334" s="113">
        <v>1959.1</v>
      </c>
      <c r="G1334" s="113">
        <v>1960</v>
      </c>
      <c r="H1334" s="113">
        <v>1948.9</v>
      </c>
      <c r="I1334" s="113">
        <v>88519</v>
      </c>
      <c r="J1334" s="113">
        <v>173508053.40000001</v>
      </c>
      <c r="K1334" s="115">
        <v>43531</v>
      </c>
      <c r="L1334" s="113">
        <v>2179</v>
      </c>
      <c r="M1334" s="113" t="s">
        <v>1526</v>
      </c>
      <c r="N1334" s="351"/>
    </row>
    <row r="1335" spans="1:14">
      <c r="A1335" s="113" t="s">
        <v>2607</v>
      </c>
      <c r="B1335" s="113" t="s">
        <v>3180</v>
      </c>
      <c r="C1335" s="113">
        <v>12.35</v>
      </c>
      <c r="D1335" s="113">
        <v>12.35</v>
      </c>
      <c r="E1335" s="113">
        <v>11.8</v>
      </c>
      <c r="F1335" s="113">
        <v>12.35</v>
      </c>
      <c r="G1335" s="113">
        <v>12.35</v>
      </c>
      <c r="H1335" s="113">
        <v>11.8</v>
      </c>
      <c r="I1335" s="113">
        <v>6380</v>
      </c>
      <c r="J1335" s="113">
        <v>78694.399999999994</v>
      </c>
      <c r="K1335" s="115">
        <v>43531</v>
      </c>
      <c r="L1335" s="113">
        <v>37</v>
      </c>
      <c r="M1335" s="113" t="s">
        <v>2608</v>
      </c>
      <c r="N1335" s="351"/>
    </row>
    <row r="1336" spans="1:14">
      <c r="A1336" s="113" t="s">
        <v>1527</v>
      </c>
      <c r="B1336" s="113" t="s">
        <v>383</v>
      </c>
      <c r="C1336" s="113">
        <v>71.900000000000006</v>
      </c>
      <c r="D1336" s="113">
        <v>71.900000000000006</v>
      </c>
      <c r="E1336" s="113">
        <v>68.5</v>
      </c>
      <c r="F1336" s="113">
        <v>68.900000000000006</v>
      </c>
      <c r="G1336" s="113">
        <v>69.650000000000006</v>
      </c>
      <c r="H1336" s="113">
        <v>69.650000000000006</v>
      </c>
      <c r="I1336" s="113">
        <v>23827</v>
      </c>
      <c r="J1336" s="113">
        <v>1662306.6</v>
      </c>
      <c r="K1336" s="115">
        <v>43531</v>
      </c>
      <c r="L1336" s="113">
        <v>775</v>
      </c>
      <c r="M1336" s="113" t="s">
        <v>1528</v>
      </c>
      <c r="N1336" s="351"/>
    </row>
    <row r="1337" spans="1:14">
      <c r="A1337" s="113" t="s">
        <v>2097</v>
      </c>
      <c r="B1337" s="113" t="s">
        <v>383</v>
      </c>
      <c r="C1337" s="113">
        <v>56.55</v>
      </c>
      <c r="D1337" s="113">
        <v>59.95</v>
      </c>
      <c r="E1337" s="113">
        <v>51.8</v>
      </c>
      <c r="F1337" s="113">
        <v>55.95</v>
      </c>
      <c r="G1337" s="113">
        <v>55.85</v>
      </c>
      <c r="H1337" s="113">
        <v>56</v>
      </c>
      <c r="I1337" s="113">
        <v>37505</v>
      </c>
      <c r="J1337" s="113">
        <v>2078903.15</v>
      </c>
      <c r="K1337" s="115">
        <v>43531</v>
      </c>
      <c r="L1337" s="113">
        <v>625</v>
      </c>
      <c r="M1337" s="113" t="s">
        <v>2098</v>
      </c>
      <c r="N1337" s="351"/>
    </row>
    <row r="1338" spans="1:14">
      <c r="A1338" s="113" t="s">
        <v>1529</v>
      </c>
      <c r="B1338" s="113" t="s">
        <v>383</v>
      </c>
      <c r="C1338" s="113">
        <v>82</v>
      </c>
      <c r="D1338" s="113">
        <v>82</v>
      </c>
      <c r="E1338" s="113">
        <v>80.150000000000006</v>
      </c>
      <c r="F1338" s="113">
        <v>81.599999999999994</v>
      </c>
      <c r="G1338" s="113">
        <v>81.05</v>
      </c>
      <c r="H1338" s="113">
        <v>82.4</v>
      </c>
      <c r="I1338" s="113">
        <v>1782</v>
      </c>
      <c r="J1338" s="113">
        <v>144372.1</v>
      </c>
      <c r="K1338" s="115">
        <v>43531</v>
      </c>
      <c r="L1338" s="113">
        <v>85</v>
      </c>
      <c r="M1338" s="113" t="s">
        <v>1530</v>
      </c>
      <c r="N1338" s="351"/>
    </row>
    <row r="1339" spans="1:14">
      <c r="A1339" s="113" t="s">
        <v>1531</v>
      </c>
      <c r="B1339" s="113" t="s">
        <v>383</v>
      </c>
      <c r="C1339" s="113">
        <v>760</v>
      </c>
      <c r="D1339" s="113">
        <v>798.4</v>
      </c>
      <c r="E1339" s="113">
        <v>743</v>
      </c>
      <c r="F1339" s="113">
        <v>762.75</v>
      </c>
      <c r="G1339" s="113">
        <v>764.7</v>
      </c>
      <c r="H1339" s="113">
        <v>761.15</v>
      </c>
      <c r="I1339" s="113">
        <v>63113</v>
      </c>
      <c r="J1339" s="113">
        <v>48920494.200000003</v>
      </c>
      <c r="K1339" s="115">
        <v>43531</v>
      </c>
      <c r="L1339" s="113">
        <v>3414</v>
      </c>
      <c r="M1339" s="113" t="s">
        <v>1532</v>
      </c>
      <c r="N1339" s="351"/>
    </row>
    <row r="1340" spans="1:14">
      <c r="A1340" s="113" t="s">
        <v>3289</v>
      </c>
      <c r="B1340" s="113" t="s">
        <v>3180</v>
      </c>
      <c r="C1340" s="113">
        <v>0.4</v>
      </c>
      <c r="D1340" s="113">
        <v>0.45</v>
      </c>
      <c r="E1340" s="113">
        <v>0.4</v>
      </c>
      <c r="F1340" s="113">
        <v>0.45</v>
      </c>
      <c r="G1340" s="113">
        <v>0.45</v>
      </c>
      <c r="H1340" s="113">
        <v>0.4</v>
      </c>
      <c r="I1340" s="113">
        <v>91678</v>
      </c>
      <c r="J1340" s="113">
        <v>38119.5</v>
      </c>
      <c r="K1340" s="115">
        <v>43531</v>
      </c>
      <c r="L1340" s="113">
        <v>21</v>
      </c>
      <c r="M1340" s="113" t="s">
        <v>3290</v>
      </c>
      <c r="N1340" s="351"/>
    </row>
    <row r="1341" spans="1:14">
      <c r="A1341" s="113" t="s">
        <v>2246</v>
      </c>
      <c r="B1341" s="113" t="s">
        <v>383</v>
      </c>
      <c r="C1341" s="113">
        <v>605.29999999999995</v>
      </c>
      <c r="D1341" s="113">
        <v>605.29999999999995</v>
      </c>
      <c r="E1341" s="113">
        <v>570.1</v>
      </c>
      <c r="F1341" s="113">
        <v>577.5</v>
      </c>
      <c r="G1341" s="113">
        <v>582.20000000000005</v>
      </c>
      <c r="H1341" s="113">
        <v>595.79999999999995</v>
      </c>
      <c r="I1341" s="113">
        <v>7113</v>
      </c>
      <c r="J1341" s="113">
        <v>4178054.35</v>
      </c>
      <c r="K1341" s="115">
        <v>43531</v>
      </c>
      <c r="L1341" s="113">
        <v>484</v>
      </c>
      <c r="M1341" s="113" t="s">
        <v>2247</v>
      </c>
      <c r="N1341" s="351"/>
    </row>
    <row r="1342" spans="1:14">
      <c r="A1342" s="113" t="s">
        <v>2104</v>
      </c>
      <c r="B1342" s="113" t="s">
        <v>383</v>
      </c>
      <c r="C1342" s="113">
        <v>67.05</v>
      </c>
      <c r="D1342" s="113">
        <v>67.05</v>
      </c>
      <c r="E1342" s="113">
        <v>65.8</v>
      </c>
      <c r="F1342" s="113">
        <v>66</v>
      </c>
      <c r="G1342" s="113">
        <v>65.8</v>
      </c>
      <c r="H1342" s="113">
        <v>66.599999999999994</v>
      </c>
      <c r="I1342" s="113">
        <v>14506</v>
      </c>
      <c r="J1342" s="113">
        <v>963006.7</v>
      </c>
      <c r="K1342" s="115">
        <v>43531</v>
      </c>
      <c r="L1342" s="113">
        <v>217</v>
      </c>
      <c r="M1342" s="113" t="s">
        <v>2105</v>
      </c>
      <c r="N1342" s="351"/>
    </row>
    <row r="1343" spans="1:14">
      <c r="A1343" s="113" t="s">
        <v>1533</v>
      </c>
      <c r="B1343" s="113" t="s">
        <v>383</v>
      </c>
      <c r="C1343" s="113">
        <v>33.200000000000003</v>
      </c>
      <c r="D1343" s="113">
        <v>34.9</v>
      </c>
      <c r="E1343" s="113">
        <v>32.85</v>
      </c>
      <c r="F1343" s="113">
        <v>34.25</v>
      </c>
      <c r="G1343" s="113">
        <v>33.9</v>
      </c>
      <c r="H1343" s="113">
        <v>33.450000000000003</v>
      </c>
      <c r="I1343" s="113">
        <v>299015</v>
      </c>
      <c r="J1343" s="113">
        <v>10143562.449999999</v>
      </c>
      <c r="K1343" s="115">
        <v>43531</v>
      </c>
      <c r="L1343" s="113">
        <v>1928</v>
      </c>
      <c r="M1343" s="113" t="s">
        <v>1534</v>
      </c>
      <c r="N1343" s="351"/>
    </row>
    <row r="1344" spans="1:14">
      <c r="A1344" s="113" t="s">
        <v>1535</v>
      </c>
      <c r="B1344" s="113" t="s">
        <v>383</v>
      </c>
      <c r="C1344" s="113">
        <v>442</v>
      </c>
      <c r="D1344" s="113">
        <v>444.05</v>
      </c>
      <c r="E1344" s="113">
        <v>436.75</v>
      </c>
      <c r="F1344" s="113">
        <v>437.5</v>
      </c>
      <c r="G1344" s="113">
        <v>438</v>
      </c>
      <c r="H1344" s="113">
        <v>440.35</v>
      </c>
      <c r="I1344" s="113">
        <v>51917</v>
      </c>
      <c r="J1344" s="113">
        <v>22782845.550000001</v>
      </c>
      <c r="K1344" s="115">
        <v>43531</v>
      </c>
      <c r="L1344" s="113">
        <v>2913</v>
      </c>
      <c r="M1344" s="113" t="s">
        <v>1536</v>
      </c>
      <c r="N1344" s="351"/>
    </row>
    <row r="1345" spans="1:14">
      <c r="A1345" s="113" t="s">
        <v>2728</v>
      </c>
      <c r="B1345" s="113" t="s">
        <v>383</v>
      </c>
      <c r="C1345" s="113">
        <v>385.95</v>
      </c>
      <c r="D1345" s="113">
        <v>391</v>
      </c>
      <c r="E1345" s="113">
        <v>378.2</v>
      </c>
      <c r="F1345" s="113">
        <v>380.3</v>
      </c>
      <c r="G1345" s="113">
        <v>380</v>
      </c>
      <c r="H1345" s="113">
        <v>385.95</v>
      </c>
      <c r="I1345" s="113">
        <v>30430</v>
      </c>
      <c r="J1345" s="113">
        <v>11645576</v>
      </c>
      <c r="K1345" s="115">
        <v>43531</v>
      </c>
      <c r="L1345" s="113">
        <v>1369</v>
      </c>
      <c r="M1345" s="113" t="s">
        <v>2729</v>
      </c>
      <c r="N1345" s="351"/>
    </row>
    <row r="1346" spans="1:14">
      <c r="A1346" s="113" t="s">
        <v>1537</v>
      </c>
      <c r="B1346" s="113" t="s">
        <v>383</v>
      </c>
      <c r="C1346" s="113">
        <v>1029</v>
      </c>
      <c r="D1346" s="113">
        <v>1099</v>
      </c>
      <c r="E1346" s="113">
        <v>1027.6500000000001</v>
      </c>
      <c r="F1346" s="113">
        <v>1039.25</v>
      </c>
      <c r="G1346" s="113">
        <v>1035.8499999999999</v>
      </c>
      <c r="H1346" s="113">
        <v>1027.6500000000001</v>
      </c>
      <c r="I1346" s="113">
        <v>23992</v>
      </c>
      <c r="J1346" s="113">
        <v>25041637</v>
      </c>
      <c r="K1346" s="115">
        <v>43531</v>
      </c>
      <c r="L1346" s="113">
        <v>1007</v>
      </c>
      <c r="M1346" s="113" t="s">
        <v>2829</v>
      </c>
      <c r="N1346" s="351"/>
    </row>
    <row r="1347" spans="1:14">
      <c r="A1347" s="113" t="s">
        <v>1538</v>
      </c>
      <c r="B1347" s="113" t="s">
        <v>383</v>
      </c>
      <c r="C1347" s="113">
        <v>358</v>
      </c>
      <c r="D1347" s="113">
        <v>374.05</v>
      </c>
      <c r="E1347" s="113">
        <v>355.5</v>
      </c>
      <c r="F1347" s="113">
        <v>365.05</v>
      </c>
      <c r="G1347" s="113">
        <v>365</v>
      </c>
      <c r="H1347" s="113">
        <v>359.7</v>
      </c>
      <c r="I1347" s="113">
        <v>148032</v>
      </c>
      <c r="J1347" s="113">
        <v>54429676.399999999</v>
      </c>
      <c r="K1347" s="115">
        <v>43531</v>
      </c>
      <c r="L1347" s="113">
        <v>4068</v>
      </c>
      <c r="M1347" s="113" t="s">
        <v>1539</v>
      </c>
      <c r="N1347" s="351"/>
    </row>
    <row r="1348" spans="1:14">
      <c r="A1348" s="113" t="s">
        <v>2687</v>
      </c>
      <c r="B1348" s="113" t="s">
        <v>383</v>
      </c>
      <c r="C1348" s="113">
        <v>4.5999999999999996</v>
      </c>
      <c r="D1348" s="113">
        <v>4.8</v>
      </c>
      <c r="E1348" s="113">
        <v>4.5999999999999996</v>
      </c>
      <c r="F1348" s="113">
        <v>4.8</v>
      </c>
      <c r="G1348" s="113">
        <v>4.8</v>
      </c>
      <c r="H1348" s="113">
        <v>4.5999999999999996</v>
      </c>
      <c r="I1348" s="113">
        <v>3649</v>
      </c>
      <c r="J1348" s="113">
        <v>17206.7</v>
      </c>
      <c r="K1348" s="115">
        <v>43531</v>
      </c>
      <c r="L1348" s="113">
        <v>18</v>
      </c>
      <c r="M1348" s="113" t="s">
        <v>2688</v>
      </c>
      <c r="N1348" s="351"/>
    </row>
    <row r="1349" spans="1:14">
      <c r="A1349" s="113" t="s">
        <v>3100</v>
      </c>
      <c r="B1349" s="113" t="s">
        <v>383</v>
      </c>
      <c r="C1349" s="113">
        <v>25.5</v>
      </c>
      <c r="D1349" s="113">
        <v>25.9</v>
      </c>
      <c r="E1349" s="113">
        <v>24.3</v>
      </c>
      <c r="F1349" s="113">
        <v>25.8</v>
      </c>
      <c r="G1349" s="113">
        <v>25.8</v>
      </c>
      <c r="H1349" s="113">
        <v>25.1</v>
      </c>
      <c r="I1349" s="113">
        <v>5282</v>
      </c>
      <c r="J1349" s="113">
        <v>132637.6</v>
      </c>
      <c r="K1349" s="115">
        <v>43531</v>
      </c>
      <c r="L1349" s="113">
        <v>35</v>
      </c>
      <c r="M1349" s="113" t="s">
        <v>3101</v>
      </c>
      <c r="N1349" s="351"/>
    </row>
    <row r="1350" spans="1:14">
      <c r="A1350" s="113" t="s">
        <v>1541</v>
      </c>
      <c r="B1350" s="113" t="s">
        <v>383</v>
      </c>
      <c r="C1350" s="113">
        <v>339.55</v>
      </c>
      <c r="D1350" s="113">
        <v>342.8</v>
      </c>
      <c r="E1350" s="113">
        <v>336.3</v>
      </c>
      <c r="F1350" s="113">
        <v>338.95</v>
      </c>
      <c r="G1350" s="113">
        <v>337.75</v>
      </c>
      <c r="H1350" s="113">
        <v>336.4</v>
      </c>
      <c r="I1350" s="113">
        <v>64412</v>
      </c>
      <c r="J1350" s="113">
        <v>21864784.5</v>
      </c>
      <c r="K1350" s="115">
        <v>43531</v>
      </c>
      <c r="L1350" s="113">
        <v>5768</v>
      </c>
      <c r="M1350" s="113" t="s">
        <v>1542</v>
      </c>
      <c r="N1350" s="351"/>
    </row>
    <row r="1351" spans="1:14">
      <c r="A1351" s="113" t="s">
        <v>2690</v>
      </c>
      <c r="B1351" s="113" t="s">
        <v>383</v>
      </c>
      <c r="C1351" s="113">
        <v>324.89999999999998</v>
      </c>
      <c r="D1351" s="113">
        <v>325.85000000000002</v>
      </c>
      <c r="E1351" s="113">
        <v>303</v>
      </c>
      <c r="F1351" s="113">
        <v>317.05</v>
      </c>
      <c r="G1351" s="113">
        <v>316.10000000000002</v>
      </c>
      <c r="H1351" s="113">
        <v>316.3</v>
      </c>
      <c r="I1351" s="113">
        <v>107150</v>
      </c>
      <c r="J1351" s="113">
        <v>33800115.200000003</v>
      </c>
      <c r="K1351" s="115">
        <v>43531</v>
      </c>
      <c r="L1351" s="113">
        <v>2020</v>
      </c>
      <c r="M1351" s="113" t="s">
        <v>2691</v>
      </c>
      <c r="N1351" s="351"/>
    </row>
    <row r="1352" spans="1:14">
      <c r="A1352" s="113" t="s">
        <v>1543</v>
      </c>
      <c r="B1352" s="113" t="s">
        <v>383</v>
      </c>
      <c r="C1352" s="113">
        <v>1058.95</v>
      </c>
      <c r="D1352" s="113">
        <v>1059</v>
      </c>
      <c r="E1352" s="113">
        <v>1012</v>
      </c>
      <c r="F1352" s="113">
        <v>1050.2</v>
      </c>
      <c r="G1352" s="113">
        <v>1050</v>
      </c>
      <c r="H1352" s="113">
        <v>1025.55</v>
      </c>
      <c r="I1352" s="113">
        <v>610</v>
      </c>
      <c r="J1352" s="113">
        <v>633494.19999999995</v>
      </c>
      <c r="K1352" s="115">
        <v>43531</v>
      </c>
      <c r="L1352" s="113">
        <v>293</v>
      </c>
      <c r="M1352" s="113" t="s">
        <v>1544</v>
      </c>
      <c r="N1352" s="351"/>
    </row>
    <row r="1353" spans="1:14">
      <c r="A1353" s="113" t="s">
        <v>210</v>
      </c>
      <c r="B1353" s="113" t="s">
        <v>383</v>
      </c>
      <c r="C1353" s="113">
        <v>15.1</v>
      </c>
      <c r="D1353" s="113">
        <v>15.4</v>
      </c>
      <c r="E1353" s="113">
        <v>14.8</v>
      </c>
      <c r="F1353" s="113">
        <v>15.15</v>
      </c>
      <c r="G1353" s="113">
        <v>15.15</v>
      </c>
      <c r="H1353" s="113">
        <v>15.1</v>
      </c>
      <c r="I1353" s="113">
        <v>36561024</v>
      </c>
      <c r="J1353" s="113">
        <v>552485651.25</v>
      </c>
      <c r="K1353" s="115">
        <v>43531</v>
      </c>
      <c r="L1353" s="113">
        <v>13077</v>
      </c>
      <c r="M1353" s="113" t="s">
        <v>1545</v>
      </c>
      <c r="N1353" s="351"/>
    </row>
    <row r="1354" spans="1:14">
      <c r="A1354" s="113" t="s">
        <v>1876</v>
      </c>
      <c r="B1354" s="113" t="s">
        <v>383</v>
      </c>
      <c r="C1354" s="113">
        <v>299.89999999999998</v>
      </c>
      <c r="D1354" s="113">
        <v>302.45</v>
      </c>
      <c r="E1354" s="113">
        <v>281.2</v>
      </c>
      <c r="F1354" s="113">
        <v>286.55</v>
      </c>
      <c r="G1354" s="113">
        <v>282.25</v>
      </c>
      <c r="H1354" s="113">
        <v>299.25</v>
      </c>
      <c r="I1354" s="113">
        <v>55942</v>
      </c>
      <c r="J1354" s="113">
        <v>16168498.300000001</v>
      </c>
      <c r="K1354" s="115">
        <v>43531</v>
      </c>
      <c r="L1354" s="113">
        <v>2783</v>
      </c>
      <c r="M1354" s="113" t="s">
        <v>1877</v>
      </c>
      <c r="N1354" s="351"/>
    </row>
    <row r="1355" spans="1:14">
      <c r="A1355" s="113" t="s">
        <v>1546</v>
      </c>
      <c r="B1355" s="113" t="s">
        <v>383</v>
      </c>
      <c r="C1355" s="113">
        <v>195.45</v>
      </c>
      <c r="D1355" s="113">
        <v>198.45</v>
      </c>
      <c r="E1355" s="113">
        <v>188.05</v>
      </c>
      <c r="F1355" s="113">
        <v>189.5</v>
      </c>
      <c r="G1355" s="113">
        <v>189.6</v>
      </c>
      <c r="H1355" s="113">
        <v>195.75</v>
      </c>
      <c r="I1355" s="113">
        <v>1199028</v>
      </c>
      <c r="J1355" s="113">
        <v>232416253</v>
      </c>
      <c r="K1355" s="115">
        <v>43531</v>
      </c>
      <c r="L1355" s="113">
        <v>15646</v>
      </c>
      <c r="M1355" s="113" t="s">
        <v>1547</v>
      </c>
      <c r="N1355" s="351"/>
    </row>
    <row r="1356" spans="1:14">
      <c r="A1356" s="113" t="s">
        <v>3291</v>
      </c>
      <c r="B1356" s="113" t="s">
        <v>3180</v>
      </c>
      <c r="C1356" s="113">
        <v>0.85</v>
      </c>
      <c r="D1356" s="113">
        <v>0.95</v>
      </c>
      <c r="E1356" s="113">
        <v>0.85</v>
      </c>
      <c r="F1356" s="113">
        <v>0.95</v>
      </c>
      <c r="G1356" s="113">
        <v>0.95</v>
      </c>
      <c r="H1356" s="113">
        <v>0.9</v>
      </c>
      <c r="I1356" s="113">
        <v>2950</v>
      </c>
      <c r="J1356" s="113">
        <v>2718.2</v>
      </c>
      <c r="K1356" s="115">
        <v>43531</v>
      </c>
      <c r="L1356" s="113">
        <v>8</v>
      </c>
      <c r="M1356" s="113" t="s">
        <v>3292</v>
      </c>
      <c r="N1356" s="351"/>
    </row>
    <row r="1357" spans="1:14">
      <c r="A1357" s="113" t="s">
        <v>2854</v>
      </c>
      <c r="B1357" s="113" t="s">
        <v>383</v>
      </c>
      <c r="C1357" s="113">
        <v>94.7</v>
      </c>
      <c r="D1357" s="113">
        <v>96.4</v>
      </c>
      <c r="E1357" s="113">
        <v>92.9</v>
      </c>
      <c r="F1357" s="113">
        <v>93.3</v>
      </c>
      <c r="G1357" s="113">
        <v>93</v>
      </c>
      <c r="H1357" s="113">
        <v>94.95</v>
      </c>
      <c r="I1357" s="113">
        <v>41897</v>
      </c>
      <c r="J1357" s="113">
        <v>3954138.45</v>
      </c>
      <c r="K1357" s="115">
        <v>43531</v>
      </c>
      <c r="L1357" s="113">
        <v>500</v>
      </c>
      <c r="M1357" s="113" t="s">
        <v>2855</v>
      </c>
      <c r="N1357" s="351"/>
    </row>
    <row r="1358" spans="1:14">
      <c r="A1358" s="113" t="s">
        <v>3384</v>
      </c>
      <c r="B1358" s="113" t="s">
        <v>383</v>
      </c>
      <c r="C1358" s="113">
        <v>163</v>
      </c>
      <c r="D1358" s="113">
        <v>163</v>
      </c>
      <c r="E1358" s="113">
        <v>155.05000000000001</v>
      </c>
      <c r="F1358" s="113">
        <v>156</v>
      </c>
      <c r="G1358" s="113">
        <v>157.44999999999999</v>
      </c>
      <c r="H1358" s="113">
        <v>162.85</v>
      </c>
      <c r="I1358" s="113">
        <v>321301</v>
      </c>
      <c r="J1358" s="113">
        <v>50963506.75</v>
      </c>
      <c r="K1358" s="115">
        <v>43531</v>
      </c>
      <c r="L1358" s="113">
        <v>4152</v>
      </c>
      <c r="M1358" s="113" t="s">
        <v>3385</v>
      </c>
      <c r="N1358" s="351"/>
    </row>
    <row r="1359" spans="1:14">
      <c r="A1359" s="113" t="s">
        <v>3456</v>
      </c>
      <c r="B1359" s="113" t="s">
        <v>3180</v>
      </c>
      <c r="C1359" s="113">
        <v>1.35</v>
      </c>
      <c r="D1359" s="113">
        <v>1.4</v>
      </c>
      <c r="E1359" s="113">
        <v>1.35</v>
      </c>
      <c r="F1359" s="113">
        <v>1.4</v>
      </c>
      <c r="G1359" s="113">
        <v>1.4</v>
      </c>
      <c r="H1359" s="113">
        <v>1.35</v>
      </c>
      <c r="I1359" s="113">
        <v>12000</v>
      </c>
      <c r="J1359" s="113">
        <v>16536.5</v>
      </c>
      <c r="K1359" s="115">
        <v>43531</v>
      </c>
      <c r="L1359" s="113">
        <v>7</v>
      </c>
      <c r="M1359" s="113" t="s">
        <v>3457</v>
      </c>
      <c r="N1359" s="351"/>
    </row>
    <row r="1360" spans="1:14">
      <c r="A1360" s="113" t="s">
        <v>2830</v>
      </c>
      <c r="B1360" s="113" t="s">
        <v>383</v>
      </c>
      <c r="C1360" s="113">
        <v>26.2</v>
      </c>
      <c r="D1360" s="113">
        <v>26.6</v>
      </c>
      <c r="E1360" s="113">
        <v>25.9</v>
      </c>
      <c r="F1360" s="113">
        <v>26.1</v>
      </c>
      <c r="G1360" s="113">
        <v>26.05</v>
      </c>
      <c r="H1360" s="113">
        <v>26.05</v>
      </c>
      <c r="I1360" s="113">
        <v>108612</v>
      </c>
      <c r="J1360" s="113">
        <v>2835448.3</v>
      </c>
      <c r="K1360" s="115">
        <v>43531</v>
      </c>
      <c r="L1360" s="113">
        <v>416</v>
      </c>
      <c r="M1360" s="113" t="s">
        <v>2831</v>
      </c>
      <c r="N1360" s="351"/>
    </row>
    <row r="1361" spans="1:14">
      <c r="A1361" s="113" t="s">
        <v>3102</v>
      </c>
      <c r="B1361" s="113" t="s">
        <v>3180</v>
      </c>
      <c r="C1361" s="113">
        <v>9.1999999999999993</v>
      </c>
      <c r="D1361" s="113">
        <v>9.1999999999999993</v>
      </c>
      <c r="E1361" s="113">
        <v>8.75</v>
      </c>
      <c r="F1361" s="113">
        <v>8.8000000000000007</v>
      </c>
      <c r="G1361" s="113">
        <v>8.75</v>
      </c>
      <c r="H1361" s="113">
        <v>9.1999999999999993</v>
      </c>
      <c r="I1361" s="113">
        <v>6756</v>
      </c>
      <c r="J1361" s="113">
        <v>59725.95</v>
      </c>
      <c r="K1361" s="115">
        <v>43531</v>
      </c>
      <c r="L1361" s="113">
        <v>16</v>
      </c>
      <c r="M1361" s="113" t="s">
        <v>3103</v>
      </c>
      <c r="N1361" s="351"/>
    </row>
    <row r="1362" spans="1:14">
      <c r="A1362" s="113" t="s">
        <v>3104</v>
      </c>
      <c r="B1362" s="113" t="s">
        <v>383</v>
      </c>
      <c r="C1362" s="113">
        <v>51</v>
      </c>
      <c r="D1362" s="113">
        <v>51</v>
      </c>
      <c r="E1362" s="113">
        <v>48.15</v>
      </c>
      <c r="F1362" s="113">
        <v>48.45</v>
      </c>
      <c r="G1362" s="113">
        <v>48.15</v>
      </c>
      <c r="H1362" s="113">
        <v>50.65</v>
      </c>
      <c r="I1362" s="113">
        <v>49580</v>
      </c>
      <c r="J1362" s="113">
        <v>2428006.65</v>
      </c>
      <c r="K1362" s="115">
        <v>43531</v>
      </c>
      <c r="L1362" s="113">
        <v>779</v>
      </c>
      <c r="M1362" s="113" t="s">
        <v>3105</v>
      </c>
      <c r="N1362" s="351"/>
    </row>
    <row r="1363" spans="1:14">
      <c r="A1363" s="113" t="s">
        <v>3106</v>
      </c>
      <c r="B1363" s="113" t="s">
        <v>383</v>
      </c>
      <c r="C1363" s="113">
        <v>32.700000000000003</v>
      </c>
      <c r="D1363" s="113">
        <v>34</v>
      </c>
      <c r="E1363" s="113">
        <v>31.95</v>
      </c>
      <c r="F1363" s="113">
        <v>32.950000000000003</v>
      </c>
      <c r="G1363" s="113">
        <v>32.75</v>
      </c>
      <c r="H1363" s="113">
        <v>32.6</v>
      </c>
      <c r="I1363" s="113">
        <v>94188</v>
      </c>
      <c r="J1363" s="113">
        <v>3109621.3</v>
      </c>
      <c r="K1363" s="115">
        <v>43531</v>
      </c>
      <c r="L1363" s="113">
        <v>1029</v>
      </c>
      <c r="M1363" s="113" t="s">
        <v>3107</v>
      </c>
      <c r="N1363" s="351"/>
    </row>
    <row r="1364" spans="1:14">
      <c r="A1364" s="113" t="s">
        <v>2168</v>
      </c>
      <c r="B1364" s="113" t="s">
        <v>383</v>
      </c>
      <c r="C1364" s="113">
        <v>20.8</v>
      </c>
      <c r="D1364" s="113">
        <v>21.35</v>
      </c>
      <c r="E1364" s="113">
        <v>20</v>
      </c>
      <c r="F1364" s="113">
        <v>20.95</v>
      </c>
      <c r="G1364" s="113">
        <v>20.65</v>
      </c>
      <c r="H1364" s="113">
        <v>20.6</v>
      </c>
      <c r="I1364" s="113">
        <v>2066503</v>
      </c>
      <c r="J1364" s="113">
        <v>42527089.450000003</v>
      </c>
      <c r="K1364" s="115">
        <v>43531</v>
      </c>
      <c r="L1364" s="113">
        <v>4803</v>
      </c>
      <c r="M1364" s="113" t="s">
        <v>2169</v>
      </c>
      <c r="N1364" s="351"/>
    </row>
    <row r="1365" spans="1:14">
      <c r="A1365" s="113" t="s">
        <v>3293</v>
      </c>
      <c r="B1365" s="113" t="s">
        <v>3180</v>
      </c>
      <c r="C1365" s="113">
        <v>0.25</v>
      </c>
      <c r="D1365" s="113">
        <v>0.3</v>
      </c>
      <c r="E1365" s="113">
        <v>0.25</v>
      </c>
      <c r="F1365" s="113">
        <v>0.3</v>
      </c>
      <c r="G1365" s="113">
        <v>0.3</v>
      </c>
      <c r="H1365" s="113">
        <v>0.3</v>
      </c>
      <c r="I1365" s="113">
        <v>14171</v>
      </c>
      <c r="J1365" s="113">
        <v>3975.35</v>
      </c>
      <c r="K1365" s="115">
        <v>43531</v>
      </c>
      <c r="L1365" s="113">
        <v>13</v>
      </c>
      <c r="M1365" s="113" t="s">
        <v>3294</v>
      </c>
      <c r="N1365" s="351"/>
    </row>
    <row r="1366" spans="1:14">
      <c r="A1366" s="113" t="s">
        <v>2131</v>
      </c>
      <c r="B1366" s="113" t="s">
        <v>383</v>
      </c>
      <c r="C1366" s="113">
        <v>501.85</v>
      </c>
      <c r="D1366" s="113">
        <v>501.9</v>
      </c>
      <c r="E1366" s="113">
        <v>496.15</v>
      </c>
      <c r="F1366" s="113">
        <v>498.45</v>
      </c>
      <c r="G1366" s="113">
        <v>498.05</v>
      </c>
      <c r="H1366" s="113">
        <v>496.95</v>
      </c>
      <c r="I1366" s="113">
        <v>7235</v>
      </c>
      <c r="J1366" s="113">
        <v>3603454.55</v>
      </c>
      <c r="K1366" s="115">
        <v>43531</v>
      </c>
      <c r="L1366" s="113">
        <v>194</v>
      </c>
      <c r="M1366" s="113" t="s">
        <v>2132</v>
      </c>
      <c r="N1366" s="351"/>
    </row>
    <row r="1367" spans="1:14">
      <c r="A1367" s="113" t="s">
        <v>2170</v>
      </c>
      <c r="B1367" s="113" t="s">
        <v>383</v>
      </c>
      <c r="C1367" s="113">
        <v>231.5</v>
      </c>
      <c r="D1367" s="113">
        <v>233.5</v>
      </c>
      <c r="E1367" s="113">
        <v>223.35</v>
      </c>
      <c r="F1367" s="113">
        <v>228.1</v>
      </c>
      <c r="G1367" s="113">
        <v>229</v>
      </c>
      <c r="H1367" s="113">
        <v>231.55</v>
      </c>
      <c r="I1367" s="113">
        <v>5235</v>
      </c>
      <c r="J1367" s="113">
        <v>1208047.3999999999</v>
      </c>
      <c r="K1367" s="115">
        <v>43531</v>
      </c>
      <c r="L1367" s="113">
        <v>243</v>
      </c>
      <c r="M1367" s="113" t="s">
        <v>2171</v>
      </c>
      <c r="N1367" s="351"/>
    </row>
    <row r="1368" spans="1:14">
      <c r="A1368" s="113" t="s">
        <v>1548</v>
      </c>
      <c r="B1368" s="113" t="s">
        <v>383</v>
      </c>
      <c r="C1368" s="113">
        <v>31.25</v>
      </c>
      <c r="D1368" s="113">
        <v>31.4</v>
      </c>
      <c r="E1368" s="113">
        <v>30.3</v>
      </c>
      <c r="F1368" s="113">
        <v>30.6</v>
      </c>
      <c r="G1368" s="113">
        <v>30.7</v>
      </c>
      <c r="H1368" s="113">
        <v>30.85</v>
      </c>
      <c r="I1368" s="113">
        <v>1293908</v>
      </c>
      <c r="J1368" s="113">
        <v>39662840.950000003</v>
      </c>
      <c r="K1368" s="115">
        <v>43531</v>
      </c>
      <c r="L1368" s="113">
        <v>3228</v>
      </c>
      <c r="M1368" s="113" t="s">
        <v>1549</v>
      </c>
      <c r="N1368" s="351"/>
    </row>
    <row r="1369" spans="1:14">
      <c r="A1369" s="113" t="s">
        <v>227</v>
      </c>
      <c r="B1369" s="113" t="s">
        <v>383</v>
      </c>
      <c r="C1369" s="113">
        <v>2360</v>
      </c>
      <c r="D1369" s="113">
        <v>2378</v>
      </c>
      <c r="E1369" s="113">
        <v>2342.1</v>
      </c>
      <c r="F1369" s="113">
        <v>2350.65</v>
      </c>
      <c r="G1369" s="113">
        <v>2359</v>
      </c>
      <c r="H1369" s="113">
        <v>2360.8000000000002</v>
      </c>
      <c r="I1369" s="113">
        <v>191534</v>
      </c>
      <c r="J1369" s="113">
        <v>451948475.75</v>
      </c>
      <c r="K1369" s="115">
        <v>43531</v>
      </c>
      <c r="L1369" s="113">
        <v>9935</v>
      </c>
      <c r="M1369" s="113" t="s">
        <v>1550</v>
      </c>
      <c r="N1369" s="351"/>
    </row>
    <row r="1370" spans="1:14">
      <c r="A1370" s="113" t="s">
        <v>1551</v>
      </c>
      <c r="B1370" s="113" t="s">
        <v>383</v>
      </c>
      <c r="C1370" s="113">
        <v>175.3</v>
      </c>
      <c r="D1370" s="113">
        <v>175.3</v>
      </c>
      <c r="E1370" s="113">
        <v>169.25</v>
      </c>
      <c r="F1370" s="113">
        <v>169.9</v>
      </c>
      <c r="G1370" s="113">
        <v>169.25</v>
      </c>
      <c r="H1370" s="113">
        <v>168.95</v>
      </c>
      <c r="I1370" s="113">
        <v>31442</v>
      </c>
      <c r="J1370" s="113">
        <v>5406777.75</v>
      </c>
      <c r="K1370" s="115">
        <v>43531</v>
      </c>
      <c r="L1370" s="113">
        <v>541</v>
      </c>
      <c r="M1370" s="113" t="s">
        <v>1552</v>
      </c>
      <c r="N1370" s="351"/>
    </row>
    <row r="1371" spans="1:14">
      <c r="A1371" s="113" t="s">
        <v>1553</v>
      </c>
      <c r="B1371" s="113" t="s">
        <v>383</v>
      </c>
      <c r="C1371" s="113">
        <v>205</v>
      </c>
      <c r="D1371" s="113">
        <v>209.95</v>
      </c>
      <c r="E1371" s="113">
        <v>204.25</v>
      </c>
      <c r="F1371" s="113">
        <v>206.1</v>
      </c>
      <c r="G1371" s="113">
        <v>206.25</v>
      </c>
      <c r="H1371" s="113">
        <v>206.05</v>
      </c>
      <c r="I1371" s="113">
        <v>65670</v>
      </c>
      <c r="J1371" s="113">
        <v>13541518.15</v>
      </c>
      <c r="K1371" s="115">
        <v>43531</v>
      </c>
      <c r="L1371" s="113">
        <v>1349</v>
      </c>
      <c r="M1371" s="113" t="s">
        <v>1554</v>
      </c>
      <c r="N1371" s="351"/>
    </row>
    <row r="1372" spans="1:14">
      <c r="A1372" s="113" t="s">
        <v>140</v>
      </c>
      <c r="B1372" s="113" t="s">
        <v>383</v>
      </c>
      <c r="C1372" s="113">
        <v>1244.75</v>
      </c>
      <c r="D1372" s="113">
        <v>1248.1500000000001</v>
      </c>
      <c r="E1372" s="113">
        <v>1220</v>
      </c>
      <c r="F1372" s="113">
        <v>1229.0999999999999</v>
      </c>
      <c r="G1372" s="113">
        <v>1228</v>
      </c>
      <c r="H1372" s="113">
        <v>1240.45</v>
      </c>
      <c r="I1372" s="113">
        <v>432730</v>
      </c>
      <c r="J1372" s="113">
        <v>532075756.60000002</v>
      </c>
      <c r="K1372" s="115">
        <v>43531</v>
      </c>
      <c r="L1372" s="113">
        <v>18511</v>
      </c>
      <c r="M1372" s="113" t="s">
        <v>1555</v>
      </c>
      <c r="N1372" s="351"/>
    </row>
    <row r="1373" spans="1:14">
      <c r="A1373" s="113" t="s">
        <v>341</v>
      </c>
      <c r="B1373" s="113" t="s">
        <v>383</v>
      </c>
      <c r="C1373" s="113">
        <v>880.1</v>
      </c>
      <c r="D1373" s="113">
        <v>905</v>
      </c>
      <c r="E1373" s="113">
        <v>863.8</v>
      </c>
      <c r="F1373" s="113">
        <v>894.4</v>
      </c>
      <c r="G1373" s="113">
        <v>900</v>
      </c>
      <c r="H1373" s="113">
        <v>894.1</v>
      </c>
      <c r="I1373" s="113">
        <v>5102</v>
      </c>
      <c r="J1373" s="113">
        <v>4545499.5999999996</v>
      </c>
      <c r="K1373" s="115">
        <v>43531</v>
      </c>
      <c r="L1373" s="113">
        <v>593</v>
      </c>
      <c r="M1373" s="113" t="s">
        <v>1556</v>
      </c>
      <c r="N1373" s="351"/>
    </row>
    <row r="1374" spans="1:14">
      <c r="A1374" s="113" t="s">
        <v>3295</v>
      </c>
      <c r="B1374" s="113" t="s">
        <v>3180</v>
      </c>
      <c r="C1374" s="113">
        <v>1.7</v>
      </c>
      <c r="D1374" s="113">
        <v>1.7</v>
      </c>
      <c r="E1374" s="113">
        <v>1.7</v>
      </c>
      <c r="F1374" s="113">
        <v>1.7</v>
      </c>
      <c r="G1374" s="113">
        <v>1.7</v>
      </c>
      <c r="H1374" s="113">
        <v>1.65</v>
      </c>
      <c r="I1374" s="113">
        <v>179928</v>
      </c>
      <c r="J1374" s="113">
        <v>305877.59999999998</v>
      </c>
      <c r="K1374" s="115">
        <v>43531</v>
      </c>
      <c r="L1374" s="113">
        <v>104</v>
      </c>
      <c r="M1374" s="113" t="s">
        <v>3296</v>
      </c>
      <c r="N1374" s="351"/>
    </row>
    <row r="1375" spans="1:14">
      <c r="A1375" s="113" t="s">
        <v>141</v>
      </c>
      <c r="B1375" s="113" t="s">
        <v>383</v>
      </c>
      <c r="C1375" s="113">
        <v>441.35</v>
      </c>
      <c r="D1375" s="113">
        <v>451.45</v>
      </c>
      <c r="E1375" s="113">
        <v>436.05</v>
      </c>
      <c r="F1375" s="113">
        <v>439</v>
      </c>
      <c r="G1375" s="113">
        <v>440</v>
      </c>
      <c r="H1375" s="113">
        <v>438.2</v>
      </c>
      <c r="I1375" s="113">
        <v>1708452</v>
      </c>
      <c r="J1375" s="113">
        <v>758408770.14999998</v>
      </c>
      <c r="K1375" s="115">
        <v>43531</v>
      </c>
      <c r="L1375" s="113">
        <v>27306</v>
      </c>
      <c r="M1375" s="113" t="s">
        <v>2832</v>
      </c>
      <c r="N1375" s="351"/>
    </row>
    <row r="1376" spans="1:14">
      <c r="A1376" s="113" t="s">
        <v>2099</v>
      </c>
      <c r="B1376" s="113" t="s">
        <v>383</v>
      </c>
      <c r="C1376" s="113">
        <v>100.4</v>
      </c>
      <c r="D1376" s="113">
        <v>101.65</v>
      </c>
      <c r="E1376" s="113">
        <v>98.1</v>
      </c>
      <c r="F1376" s="113">
        <v>98.9</v>
      </c>
      <c r="G1376" s="113">
        <v>98.6</v>
      </c>
      <c r="H1376" s="113">
        <v>99.85</v>
      </c>
      <c r="I1376" s="113">
        <v>46976</v>
      </c>
      <c r="J1376" s="113">
        <v>4692097.3499999996</v>
      </c>
      <c r="K1376" s="115">
        <v>43531</v>
      </c>
      <c r="L1376" s="113">
        <v>524</v>
      </c>
      <c r="M1376" s="113" t="s">
        <v>2100</v>
      </c>
      <c r="N1376" s="351"/>
    </row>
    <row r="1377" spans="1:14">
      <c r="A1377" s="113" t="s">
        <v>1557</v>
      </c>
      <c r="B1377" s="113" t="s">
        <v>383</v>
      </c>
      <c r="C1377" s="113">
        <v>130.75</v>
      </c>
      <c r="D1377" s="113">
        <v>132</v>
      </c>
      <c r="E1377" s="113">
        <v>129.15</v>
      </c>
      <c r="F1377" s="113">
        <v>129.69999999999999</v>
      </c>
      <c r="G1377" s="113">
        <v>129.65</v>
      </c>
      <c r="H1377" s="113">
        <v>130.80000000000001</v>
      </c>
      <c r="I1377" s="113">
        <v>69065</v>
      </c>
      <c r="J1377" s="113">
        <v>9011396.9499999993</v>
      </c>
      <c r="K1377" s="115">
        <v>43531</v>
      </c>
      <c r="L1377" s="113">
        <v>1066</v>
      </c>
      <c r="M1377" s="113" t="s">
        <v>1558</v>
      </c>
      <c r="N1377" s="351"/>
    </row>
    <row r="1378" spans="1:14">
      <c r="A1378" s="113" t="s">
        <v>3108</v>
      </c>
      <c r="B1378" s="113" t="s">
        <v>383</v>
      </c>
      <c r="C1378" s="113">
        <v>132.30000000000001</v>
      </c>
      <c r="D1378" s="113">
        <v>132.30000000000001</v>
      </c>
      <c r="E1378" s="113">
        <v>127</v>
      </c>
      <c r="F1378" s="113">
        <v>127.85</v>
      </c>
      <c r="G1378" s="113">
        <v>127.75</v>
      </c>
      <c r="H1378" s="113">
        <v>132.5</v>
      </c>
      <c r="I1378" s="113">
        <v>127298</v>
      </c>
      <c r="J1378" s="113">
        <v>16479790.9</v>
      </c>
      <c r="K1378" s="115">
        <v>43531</v>
      </c>
      <c r="L1378" s="113">
        <v>2505</v>
      </c>
      <c r="M1378" s="113" t="s">
        <v>3109</v>
      </c>
      <c r="N1378" s="351"/>
    </row>
    <row r="1379" spans="1:14">
      <c r="A1379" s="113" t="s">
        <v>2113</v>
      </c>
      <c r="B1379" s="113" t="s">
        <v>383</v>
      </c>
      <c r="C1379" s="113">
        <v>16.75</v>
      </c>
      <c r="D1379" s="113">
        <v>16.75</v>
      </c>
      <c r="E1379" s="113">
        <v>15.3</v>
      </c>
      <c r="F1379" s="113">
        <v>15.75</v>
      </c>
      <c r="G1379" s="113">
        <v>15.75</v>
      </c>
      <c r="H1379" s="113">
        <v>15.9</v>
      </c>
      <c r="I1379" s="113">
        <v>23386</v>
      </c>
      <c r="J1379" s="113">
        <v>371003.4</v>
      </c>
      <c r="K1379" s="115">
        <v>43531</v>
      </c>
      <c r="L1379" s="113">
        <v>183</v>
      </c>
      <c r="M1379" s="113" t="s">
        <v>2114</v>
      </c>
      <c r="N1379" s="351"/>
    </row>
    <row r="1380" spans="1:14">
      <c r="A1380" s="113" t="s">
        <v>2833</v>
      </c>
      <c r="B1380" s="113" t="s">
        <v>383</v>
      </c>
      <c r="C1380" s="113">
        <v>94.45</v>
      </c>
      <c r="D1380" s="113">
        <v>96</v>
      </c>
      <c r="E1380" s="113">
        <v>92.65</v>
      </c>
      <c r="F1380" s="113">
        <v>95.6</v>
      </c>
      <c r="G1380" s="113">
        <v>96</v>
      </c>
      <c r="H1380" s="113">
        <v>92.8</v>
      </c>
      <c r="I1380" s="113">
        <v>18037</v>
      </c>
      <c r="J1380" s="113">
        <v>1709806.25</v>
      </c>
      <c r="K1380" s="115">
        <v>43531</v>
      </c>
      <c r="L1380" s="113">
        <v>361</v>
      </c>
      <c r="M1380" s="113" t="s">
        <v>2834</v>
      </c>
      <c r="N1380" s="351"/>
    </row>
    <row r="1381" spans="1:14">
      <c r="A1381" s="113" t="s">
        <v>2835</v>
      </c>
      <c r="B1381" s="113" t="s">
        <v>383</v>
      </c>
      <c r="C1381" s="113">
        <v>290.25</v>
      </c>
      <c r="D1381" s="113">
        <v>290.95</v>
      </c>
      <c r="E1381" s="113">
        <v>280</v>
      </c>
      <c r="F1381" s="113">
        <v>280.2</v>
      </c>
      <c r="G1381" s="113">
        <v>280</v>
      </c>
      <c r="H1381" s="113">
        <v>291.3</v>
      </c>
      <c r="I1381" s="113">
        <v>12111</v>
      </c>
      <c r="J1381" s="113">
        <v>3417254.15</v>
      </c>
      <c r="K1381" s="115">
        <v>43531</v>
      </c>
      <c r="L1381" s="113">
        <v>608</v>
      </c>
      <c r="M1381" s="113" t="s">
        <v>2836</v>
      </c>
      <c r="N1381" s="351"/>
    </row>
    <row r="1382" spans="1:14">
      <c r="A1382" s="113" t="s">
        <v>3587</v>
      </c>
      <c r="B1382" s="113" t="s">
        <v>3180</v>
      </c>
      <c r="C1382" s="113">
        <v>8.5500000000000007</v>
      </c>
      <c r="D1382" s="113">
        <v>8.9</v>
      </c>
      <c r="E1382" s="113">
        <v>8.15</v>
      </c>
      <c r="F1382" s="113">
        <v>8.9</v>
      </c>
      <c r="G1382" s="113">
        <v>8.9</v>
      </c>
      <c r="H1382" s="113">
        <v>8.5</v>
      </c>
      <c r="I1382" s="113">
        <v>359</v>
      </c>
      <c r="J1382" s="113">
        <v>3091.3</v>
      </c>
      <c r="K1382" s="115">
        <v>43531</v>
      </c>
      <c r="L1382" s="113">
        <v>9</v>
      </c>
      <c r="M1382" s="113" t="s">
        <v>3588</v>
      </c>
      <c r="N1382" s="351"/>
    </row>
    <row r="1383" spans="1:14">
      <c r="A1383" s="113" t="s">
        <v>367</v>
      </c>
      <c r="B1383" s="113" t="s">
        <v>383</v>
      </c>
      <c r="C1383" s="113">
        <v>261.8</v>
      </c>
      <c r="D1383" s="113">
        <v>270.60000000000002</v>
      </c>
      <c r="E1383" s="113">
        <v>256.5</v>
      </c>
      <c r="F1383" s="113">
        <v>266.89999999999998</v>
      </c>
      <c r="G1383" s="113">
        <v>268.64999999999998</v>
      </c>
      <c r="H1383" s="113">
        <v>260.7</v>
      </c>
      <c r="I1383" s="113">
        <v>1715131</v>
      </c>
      <c r="J1383" s="113">
        <v>455663817.30000001</v>
      </c>
      <c r="K1383" s="115">
        <v>43531</v>
      </c>
      <c r="L1383" s="113">
        <v>32433</v>
      </c>
      <c r="M1383" s="113" t="s">
        <v>3110</v>
      </c>
      <c r="N1383" s="351"/>
    </row>
    <row r="1384" spans="1:14">
      <c r="A1384" s="113" t="s">
        <v>3297</v>
      </c>
      <c r="B1384" s="113" t="s">
        <v>383</v>
      </c>
      <c r="C1384" s="113">
        <v>6.4</v>
      </c>
      <c r="D1384" s="113">
        <v>6.4</v>
      </c>
      <c r="E1384" s="113">
        <v>6.2</v>
      </c>
      <c r="F1384" s="113">
        <v>6.4</v>
      </c>
      <c r="G1384" s="113">
        <v>6.4</v>
      </c>
      <c r="H1384" s="113">
        <v>6.1</v>
      </c>
      <c r="I1384" s="113">
        <v>9074078</v>
      </c>
      <c r="J1384" s="113">
        <v>57982684.850000001</v>
      </c>
      <c r="K1384" s="115">
        <v>43531</v>
      </c>
      <c r="L1384" s="113">
        <v>1103</v>
      </c>
      <c r="M1384" s="113" t="s">
        <v>3298</v>
      </c>
      <c r="N1384" s="351"/>
    </row>
    <row r="1385" spans="1:14">
      <c r="A1385" s="113" t="s">
        <v>1559</v>
      </c>
      <c r="B1385" s="113" t="s">
        <v>383</v>
      </c>
      <c r="C1385" s="113">
        <v>259.39999999999998</v>
      </c>
      <c r="D1385" s="113">
        <v>267.95</v>
      </c>
      <c r="E1385" s="113">
        <v>256.25</v>
      </c>
      <c r="F1385" s="113">
        <v>260.7</v>
      </c>
      <c r="G1385" s="113">
        <v>260</v>
      </c>
      <c r="H1385" s="113">
        <v>259.39999999999998</v>
      </c>
      <c r="I1385" s="113">
        <v>21696</v>
      </c>
      <c r="J1385" s="113">
        <v>5682845.5499999998</v>
      </c>
      <c r="K1385" s="115">
        <v>43531</v>
      </c>
      <c r="L1385" s="113">
        <v>724</v>
      </c>
      <c r="M1385" s="113" t="s">
        <v>3111</v>
      </c>
      <c r="N1385" s="351"/>
    </row>
    <row r="1386" spans="1:14">
      <c r="A1386" s="113" t="s">
        <v>1560</v>
      </c>
      <c r="B1386" s="113" t="s">
        <v>383</v>
      </c>
      <c r="C1386" s="113">
        <v>347</v>
      </c>
      <c r="D1386" s="113">
        <v>347</v>
      </c>
      <c r="E1386" s="113">
        <v>342</v>
      </c>
      <c r="F1386" s="113">
        <v>344.25</v>
      </c>
      <c r="G1386" s="113">
        <v>346</v>
      </c>
      <c r="H1386" s="113">
        <v>345.4</v>
      </c>
      <c r="I1386" s="113">
        <v>9240</v>
      </c>
      <c r="J1386" s="113">
        <v>3171743.75</v>
      </c>
      <c r="K1386" s="115">
        <v>43531</v>
      </c>
      <c r="L1386" s="113">
        <v>453</v>
      </c>
      <c r="M1386" s="113" t="s">
        <v>3112</v>
      </c>
      <c r="N1386" s="351"/>
    </row>
    <row r="1387" spans="1:14">
      <c r="A1387" s="113" t="s">
        <v>3362</v>
      </c>
      <c r="B1387" s="113" t="s">
        <v>3180</v>
      </c>
      <c r="C1387" s="113">
        <v>0.3</v>
      </c>
      <c r="D1387" s="113">
        <v>0.3</v>
      </c>
      <c r="E1387" s="113">
        <v>0.25</v>
      </c>
      <c r="F1387" s="113">
        <v>0.3</v>
      </c>
      <c r="G1387" s="113">
        <v>0.3</v>
      </c>
      <c r="H1387" s="113">
        <v>0.3</v>
      </c>
      <c r="I1387" s="113">
        <v>50374</v>
      </c>
      <c r="J1387" s="113">
        <v>14363.7</v>
      </c>
      <c r="K1387" s="115">
        <v>43531</v>
      </c>
      <c r="L1387" s="113">
        <v>25</v>
      </c>
      <c r="M1387" s="113" t="s">
        <v>3363</v>
      </c>
      <c r="N1387" s="351"/>
    </row>
    <row r="1388" spans="1:14">
      <c r="A1388" s="113" t="s">
        <v>1561</v>
      </c>
      <c r="B1388" s="113" t="s">
        <v>383</v>
      </c>
      <c r="C1388" s="113">
        <v>4.3</v>
      </c>
      <c r="D1388" s="113">
        <v>4.55</v>
      </c>
      <c r="E1388" s="113">
        <v>4.0999999999999996</v>
      </c>
      <c r="F1388" s="113">
        <v>4.2</v>
      </c>
      <c r="G1388" s="113">
        <v>4.25</v>
      </c>
      <c r="H1388" s="113">
        <v>4.1500000000000004</v>
      </c>
      <c r="I1388" s="113">
        <v>677533</v>
      </c>
      <c r="J1388" s="113">
        <v>3002464.4</v>
      </c>
      <c r="K1388" s="115">
        <v>43531</v>
      </c>
      <c r="L1388" s="113">
        <v>605</v>
      </c>
      <c r="M1388" s="113" t="s">
        <v>1562</v>
      </c>
      <c r="N1388" s="351"/>
    </row>
    <row r="1389" spans="1:14">
      <c r="A1389" s="113" t="s">
        <v>2837</v>
      </c>
      <c r="B1389" s="113" t="s">
        <v>383</v>
      </c>
      <c r="C1389" s="113">
        <v>510.55</v>
      </c>
      <c r="D1389" s="113">
        <v>545</v>
      </c>
      <c r="E1389" s="113">
        <v>510.55</v>
      </c>
      <c r="F1389" s="113">
        <v>516.04999999999995</v>
      </c>
      <c r="G1389" s="113">
        <v>516.1</v>
      </c>
      <c r="H1389" s="113">
        <v>516.6</v>
      </c>
      <c r="I1389" s="113">
        <v>2365</v>
      </c>
      <c r="J1389" s="113">
        <v>1225751.8500000001</v>
      </c>
      <c r="K1389" s="115">
        <v>43531</v>
      </c>
      <c r="L1389" s="113">
        <v>168</v>
      </c>
      <c r="M1389" s="113" t="s">
        <v>2838</v>
      </c>
      <c r="N1389" s="351"/>
    </row>
    <row r="1390" spans="1:14">
      <c r="A1390" s="113" t="s">
        <v>1563</v>
      </c>
      <c r="B1390" s="113" t="s">
        <v>383</v>
      </c>
      <c r="C1390" s="113">
        <v>3096.9</v>
      </c>
      <c r="D1390" s="113">
        <v>3195</v>
      </c>
      <c r="E1390" s="113">
        <v>3001</v>
      </c>
      <c r="F1390" s="113">
        <v>3060.65</v>
      </c>
      <c r="G1390" s="113">
        <v>3015</v>
      </c>
      <c r="H1390" s="113">
        <v>3059.6</v>
      </c>
      <c r="I1390" s="113">
        <v>2801</v>
      </c>
      <c r="J1390" s="113">
        <v>8724230.75</v>
      </c>
      <c r="K1390" s="115">
        <v>43531</v>
      </c>
      <c r="L1390" s="113">
        <v>1051</v>
      </c>
      <c r="M1390" s="113" t="s">
        <v>1564</v>
      </c>
      <c r="N1390" s="351"/>
    </row>
    <row r="1391" spans="1:14">
      <c r="A1391" s="113" t="s">
        <v>1565</v>
      </c>
      <c r="B1391" s="113" t="s">
        <v>383</v>
      </c>
      <c r="C1391" s="113">
        <v>1.95</v>
      </c>
      <c r="D1391" s="113">
        <v>2</v>
      </c>
      <c r="E1391" s="113">
        <v>1.9</v>
      </c>
      <c r="F1391" s="113">
        <v>1.95</v>
      </c>
      <c r="G1391" s="113">
        <v>1.95</v>
      </c>
      <c r="H1391" s="113">
        <v>1.95</v>
      </c>
      <c r="I1391" s="113">
        <v>188498</v>
      </c>
      <c r="J1391" s="113">
        <v>364187.3</v>
      </c>
      <c r="K1391" s="115">
        <v>43531</v>
      </c>
      <c r="L1391" s="113">
        <v>302</v>
      </c>
      <c r="M1391" s="113" t="s">
        <v>1566</v>
      </c>
      <c r="N1391" s="351"/>
    </row>
    <row r="1392" spans="1:14">
      <c r="A1392" s="113" t="s">
        <v>3113</v>
      </c>
      <c r="B1392" s="113" t="s">
        <v>383</v>
      </c>
      <c r="C1392" s="113">
        <v>1542.95</v>
      </c>
      <c r="D1392" s="113">
        <v>1588.55</v>
      </c>
      <c r="E1392" s="113">
        <v>1541</v>
      </c>
      <c r="F1392" s="113">
        <v>1553.85</v>
      </c>
      <c r="G1392" s="113">
        <v>1550.5</v>
      </c>
      <c r="H1392" s="113">
        <v>1530.8</v>
      </c>
      <c r="I1392" s="113">
        <v>17005</v>
      </c>
      <c r="J1392" s="113">
        <v>26672442.100000001</v>
      </c>
      <c r="K1392" s="115">
        <v>43531</v>
      </c>
      <c r="L1392" s="113">
        <v>2728</v>
      </c>
      <c r="M1392" s="113" t="s">
        <v>3114</v>
      </c>
      <c r="N1392" s="351"/>
    </row>
    <row r="1393" spans="1:14">
      <c r="A1393" s="113" t="s">
        <v>2692</v>
      </c>
      <c r="B1393" s="113" t="s">
        <v>383</v>
      </c>
      <c r="C1393" s="113">
        <v>97.15</v>
      </c>
      <c r="D1393" s="113">
        <v>98.25</v>
      </c>
      <c r="E1393" s="113">
        <v>96.95</v>
      </c>
      <c r="F1393" s="113">
        <v>97.8</v>
      </c>
      <c r="G1393" s="113">
        <v>97.15</v>
      </c>
      <c r="H1393" s="113">
        <v>97.5</v>
      </c>
      <c r="I1393" s="113">
        <v>20114</v>
      </c>
      <c r="J1393" s="113">
        <v>1967767.25</v>
      </c>
      <c r="K1393" s="115">
        <v>43531</v>
      </c>
      <c r="L1393" s="113">
        <v>858</v>
      </c>
      <c r="M1393" s="113" t="s">
        <v>2693</v>
      </c>
      <c r="N1393" s="351"/>
    </row>
    <row r="1394" spans="1:14">
      <c r="A1394" s="113" t="s">
        <v>2248</v>
      </c>
      <c r="B1394" s="113" t="s">
        <v>383</v>
      </c>
      <c r="C1394" s="113">
        <v>336.6</v>
      </c>
      <c r="D1394" s="113">
        <v>336.95</v>
      </c>
      <c r="E1394" s="113">
        <v>325</v>
      </c>
      <c r="F1394" s="113">
        <v>329.05</v>
      </c>
      <c r="G1394" s="113">
        <v>330.95</v>
      </c>
      <c r="H1394" s="113">
        <v>327.05</v>
      </c>
      <c r="I1394" s="113">
        <v>784</v>
      </c>
      <c r="J1394" s="113">
        <v>259054.9</v>
      </c>
      <c r="K1394" s="115">
        <v>43531</v>
      </c>
      <c r="L1394" s="113">
        <v>109</v>
      </c>
      <c r="M1394" s="113" t="s">
        <v>2249</v>
      </c>
      <c r="N1394" s="351"/>
    </row>
    <row r="1395" spans="1:14">
      <c r="A1395" s="113" t="s">
        <v>1567</v>
      </c>
      <c r="B1395" s="113" t="s">
        <v>383</v>
      </c>
      <c r="C1395" s="113">
        <v>526.1</v>
      </c>
      <c r="D1395" s="113">
        <v>529.70000000000005</v>
      </c>
      <c r="E1395" s="113">
        <v>515.25</v>
      </c>
      <c r="F1395" s="113">
        <v>519.35</v>
      </c>
      <c r="G1395" s="113">
        <v>521.5</v>
      </c>
      <c r="H1395" s="113">
        <v>527.9</v>
      </c>
      <c r="I1395" s="113">
        <v>52347</v>
      </c>
      <c r="J1395" s="113">
        <v>27357544.25</v>
      </c>
      <c r="K1395" s="115">
        <v>43531</v>
      </c>
      <c r="L1395" s="113">
        <v>5512</v>
      </c>
      <c r="M1395" s="113" t="s">
        <v>3115</v>
      </c>
      <c r="N1395" s="351"/>
    </row>
    <row r="1396" spans="1:14">
      <c r="A1396" s="113" t="s">
        <v>1568</v>
      </c>
      <c r="B1396" s="113" t="s">
        <v>383</v>
      </c>
      <c r="C1396" s="113">
        <v>50.4</v>
      </c>
      <c r="D1396" s="113">
        <v>52</v>
      </c>
      <c r="E1396" s="113">
        <v>49.25</v>
      </c>
      <c r="F1396" s="113">
        <v>49.8</v>
      </c>
      <c r="G1396" s="113">
        <v>49.6</v>
      </c>
      <c r="H1396" s="113">
        <v>50.6</v>
      </c>
      <c r="I1396" s="113">
        <v>187545</v>
      </c>
      <c r="J1396" s="113">
        <v>9475341.9499999993</v>
      </c>
      <c r="K1396" s="115">
        <v>43531</v>
      </c>
      <c r="L1396" s="113">
        <v>1788</v>
      </c>
      <c r="M1396" s="113" t="s">
        <v>1569</v>
      </c>
      <c r="N1396" s="351"/>
    </row>
    <row r="1397" spans="1:14">
      <c r="A1397" s="113" t="s">
        <v>3299</v>
      </c>
      <c r="B1397" s="113" t="s">
        <v>3180</v>
      </c>
      <c r="C1397" s="113">
        <v>1.25</v>
      </c>
      <c r="D1397" s="113">
        <v>1.25</v>
      </c>
      <c r="E1397" s="113">
        <v>1.2</v>
      </c>
      <c r="F1397" s="113">
        <v>1.25</v>
      </c>
      <c r="G1397" s="113">
        <v>1.25</v>
      </c>
      <c r="H1397" s="113">
        <v>1.2</v>
      </c>
      <c r="I1397" s="113">
        <v>471428</v>
      </c>
      <c r="J1397" s="113">
        <v>586119.55000000005</v>
      </c>
      <c r="K1397" s="115">
        <v>43531</v>
      </c>
      <c r="L1397" s="113">
        <v>221</v>
      </c>
      <c r="M1397" s="113" t="s">
        <v>3300</v>
      </c>
      <c r="N1397" s="351"/>
    </row>
    <row r="1398" spans="1:14">
      <c r="A1398" s="113" t="s">
        <v>142</v>
      </c>
      <c r="B1398" s="113" t="s">
        <v>383</v>
      </c>
      <c r="C1398" s="113">
        <v>459.5</v>
      </c>
      <c r="D1398" s="113">
        <v>463</v>
      </c>
      <c r="E1398" s="113">
        <v>448.8</v>
      </c>
      <c r="F1398" s="113">
        <v>450.9</v>
      </c>
      <c r="G1398" s="113">
        <v>450.65</v>
      </c>
      <c r="H1398" s="113">
        <v>460.55</v>
      </c>
      <c r="I1398" s="113">
        <v>10701581</v>
      </c>
      <c r="J1398" s="113">
        <v>4870886813.8500004</v>
      </c>
      <c r="K1398" s="115">
        <v>43531</v>
      </c>
      <c r="L1398" s="113">
        <v>114160</v>
      </c>
      <c r="M1398" s="113" t="s">
        <v>1570</v>
      </c>
      <c r="N1398" s="351"/>
    </row>
    <row r="1399" spans="1:14">
      <c r="A1399" s="113" t="s">
        <v>1571</v>
      </c>
      <c r="B1399" s="113" t="s">
        <v>383</v>
      </c>
      <c r="C1399" s="113">
        <v>388</v>
      </c>
      <c r="D1399" s="113">
        <v>409</v>
      </c>
      <c r="E1399" s="113">
        <v>387</v>
      </c>
      <c r="F1399" s="113">
        <v>394.6</v>
      </c>
      <c r="G1399" s="113">
        <v>389.95</v>
      </c>
      <c r="H1399" s="113">
        <v>381.95</v>
      </c>
      <c r="I1399" s="113">
        <v>666193</v>
      </c>
      <c r="J1399" s="113">
        <v>265703308.15000001</v>
      </c>
      <c r="K1399" s="115">
        <v>43531</v>
      </c>
      <c r="L1399" s="113">
        <v>17622</v>
      </c>
      <c r="M1399" s="113" t="s">
        <v>2117</v>
      </c>
      <c r="N1399" s="351"/>
    </row>
    <row r="1400" spans="1:14">
      <c r="A1400" s="113" t="s">
        <v>143</v>
      </c>
      <c r="B1400" s="113" t="s">
        <v>383</v>
      </c>
      <c r="C1400" s="113">
        <v>622</v>
      </c>
      <c r="D1400" s="113">
        <v>626.95000000000005</v>
      </c>
      <c r="E1400" s="113">
        <v>610.65</v>
      </c>
      <c r="F1400" s="113">
        <v>613.70000000000005</v>
      </c>
      <c r="G1400" s="113">
        <v>614.85</v>
      </c>
      <c r="H1400" s="113">
        <v>621.75</v>
      </c>
      <c r="I1400" s="113">
        <v>1821986</v>
      </c>
      <c r="J1400" s="113">
        <v>1125847332.3</v>
      </c>
      <c r="K1400" s="115">
        <v>43531</v>
      </c>
      <c r="L1400" s="113">
        <v>29526</v>
      </c>
      <c r="M1400" s="113" t="s">
        <v>1572</v>
      </c>
      <c r="N1400" s="351"/>
    </row>
    <row r="1401" spans="1:14">
      <c r="A1401" s="113" t="s">
        <v>1573</v>
      </c>
      <c r="B1401" s="113" t="s">
        <v>383</v>
      </c>
      <c r="C1401" s="113">
        <v>132.30000000000001</v>
      </c>
      <c r="D1401" s="113">
        <v>132.44999999999999</v>
      </c>
      <c r="E1401" s="113">
        <v>128</v>
      </c>
      <c r="F1401" s="113">
        <v>128.80000000000001</v>
      </c>
      <c r="G1401" s="113">
        <v>128</v>
      </c>
      <c r="H1401" s="113">
        <v>129.94999999999999</v>
      </c>
      <c r="I1401" s="113">
        <v>4238</v>
      </c>
      <c r="J1401" s="113">
        <v>550333.75</v>
      </c>
      <c r="K1401" s="115">
        <v>43531</v>
      </c>
      <c r="L1401" s="113">
        <v>176</v>
      </c>
      <c r="M1401" s="113" t="s">
        <v>1574</v>
      </c>
      <c r="N1401" s="351"/>
    </row>
    <row r="1402" spans="1:14">
      <c r="A1402" s="113" t="s">
        <v>2694</v>
      </c>
      <c r="B1402" s="113" t="s">
        <v>383</v>
      </c>
      <c r="C1402" s="113">
        <v>7</v>
      </c>
      <c r="D1402" s="113">
        <v>7.3</v>
      </c>
      <c r="E1402" s="113">
        <v>6.85</v>
      </c>
      <c r="F1402" s="113">
        <v>6.85</v>
      </c>
      <c r="G1402" s="113">
        <v>7.1</v>
      </c>
      <c r="H1402" s="113">
        <v>7</v>
      </c>
      <c r="I1402" s="113">
        <v>7227</v>
      </c>
      <c r="J1402" s="113">
        <v>50969.4</v>
      </c>
      <c r="K1402" s="115">
        <v>43531</v>
      </c>
      <c r="L1402" s="113">
        <v>39</v>
      </c>
      <c r="M1402" s="113" t="s">
        <v>2695</v>
      </c>
      <c r="N1402" s="351"/>
    </row>
    <row r="1403" spans="1:14">
      <c r="A1403" s="113" t="s">
        <v>1575</v>
      </c>
      <c r="B1403" s="113" t="s">
        <v>383</v>
      </c>
      <c r="C1403" s="113">
        <v>219.6</v>
      </c>
      <c r="D1403" s="113">
        <v>221.65</v>
      </c>
      <c r="E1403" s="113">
        <v>216.95</v>
      </c>
      <c r="F1403" s="113">
        <v>219.75</v>
      </c>
      <c r="G1403" s="113">
        <v>220.15</v>
      </c>
      <c r="H1403" s="113">
        <v>219.25</v>
      </c>
      <c r="I1403" s="113">
        <v>4280</v>
      </c>
      <c r="J1403" s="113">
        <v>937654.65</v>
      </c>
      <c r="K1403" s="115">
        <v>43531</v>
      </c>
      <c r="L1403" s="113">
        <v>363</v>
      </c>
      <c r="M1403" s="113" t="s">
        <v>1576</v>
      </c>
      <c r="N1403" s="351"/>
    </row>
    <row r="1404" spans="1:14">
      <c r="A1404" s="113" t="s">
        <v>1577</v>
      </c>
      <c r="B1404" s="113" t="s">
        <v>383</v>
      </c>
      <c r="C1404" s="113">
        <v>215</v>
      </c>
      <c r="D1404" s="113">
        <v>218</v>
      </c>
      <c r="E1404" s="113">
        <v>210.1</v>
      </c>
      <c r="F1404" s="113">
        <v>215.5</v>
      </c>
      <c r="G1404" s="113">
        <v>215.15</v>
      </c>
      <c r="H1404" s="113">
        <v>213.1</v>
      </c>
      <c r="I1404" s="113">
        <v>26088</v>
      </c>
      <c r="J1404" s="113">
        <v>5565553.25</v>
      </c>
      <c r="K1404" s="115">
        <v>43531</v>
      </c>
      <c r="L1404" s="113">
        <v>980</v>
      </c>
      <c r="M1404" s="113" t="s">
        <v>1578</v>
      </c>
      <c r="N1404" s="351"/>
    </row>
    <row r="1405" spans="1:14">
      <c r="A1405" s="113" t="s">
        <v>1579</v>
      </c>
      <c r="B1405" s="113" t="s">
        <v>383</v>
      </c>
      <c r="C1405" s="113">
        <v>1092.9000000000001</v>
      </c>
      <c r="D1405" s="113">
        <v>1095.05</v>
      </c>
      <c r="E1405" s="113">
        <v>1073.0999999999999</v>
      </c>
      <c r="F1405" s="113">
        <v>1079.6500000000001</v>
      </c>
      <c r="G1405" s="113">
        <v>1074</v>
      </c>
      <c r="H1405" s="113">
        <v>1091.8499999999999</v>
      </c>
      <c r="I1405" s="113">
        <v>32028</v>
      </c>
      <c r="J1405" s="113">
        <v>34565306.450000003</v>
      </c>
      <c r="K1405" s="115">
        <v>43531</v>
      </c>
      <c r="L1405" s="113">
        <v>3324</v>
      </c>
      <c r="M1405" s="113" t="s">
        <v>1580</v>
      </c>
      <c r="N1405" s="351"/>
    </row>
    <row r="1406" spans="1:14">
      <c r="A1406" s="113" t="s">
        <v>2250</v>
      </c>
      <c r="B1406" s="113" t="s">
        <v>383</v>
      </c>
      <c r="C1406" s="113">
        <v>25.25</v>
      </c>
      <c r="D1406" s="113">
        <v>25.35</v>
      </c>
      <c r="E1406" s="113">
        <v>24.95</v>
      </c>
      <c r="F1406" s="113">
        <v>25.2</v>
      </c>
      <c r="G1406" s="113">
        <v>25.3</v>
      </c>
      <c r="H1406" s="113">
        <v>25</v>
      </c>
      <c r="I1406" s="113">
        <v>15249</v>
      </c>
      <c r="J1406" s="113">
        <v>385029.2</v>
      </c>
      <c r="K1406" s="115">
        <v>43531</v>
      </c>
      <c r="L1406" s="113">
        <v>72</v>
      </c>
      <c r="M1406" s="113" t="s">
        <v>2251</v>
      </c>
      <c r="N1406" s="351"/>
    </row>
    <row r="1407" spans="1:14">
      <c r="A1407" s="113" t="s">
        <v>2489</v>
      </c>
      <c r="B1407" s="113" t="s">
        <v>383</v>
      </c>
      <c r="C1407" s="113">
        <v>8.1</v>
      </c>
      <c r="D1407" s="113">
        <v>8.4499999999999993</v>
      </c>
      <c r="E1407" s="113">
        <v>7.95</v>
      </c>
      <c r="F1407" s="113">
        <v>8.25</v>
      </c>
      <c r="G1407" s="113">
        <v>8.15</v>
      </c>
      <c r="H1407" s="113">
        <v>8.4</v>
      </c>
      <c r="I1407" s="113">
        <v>10921</v>
      </c>
      <c r="J1407" s="113">
        <v>89838</v>
      </c>
      <c r="K1407" s="115">
        <v>43531</v>
      </c>
      <c r="L1407" s="113">
        <v>66</v>
      </c>
      <c r="M1407" s="113" t="s">
        <v>2490</v>
      </c>
      <c r="N1407" s="351"/>
    </row>
    <row r="1408" spans="1:14">
      <c r="A1408" s="113" t="s">
        <v>2491</v>
      </c>
      <c r="B1408" s="113" t="s">
        <v>383</v>
      </c>
      <c r="C1408" s="113">
        <v>4.5</v>
      </c>
      <c r="D1408" s="113">
        <v>4.55</v>
      </c>
      <c r="E1408" s="113">
        <v>4.3499999999999996</v>
      </c>
      <c r="F1408" s="113">
        <v>4.4000000000000004</v>
      </c>
      <c r="G1408" s="113">
        <v>4.4000000000000004</v>
      </c>
      <c r="H1408" s="113">
        <v>4.45</v>
      </c>
      <c r="I1408" s="113">
        <v>6820</v>
      </c>
      <c r="J1408" s="113">
        <v>30710.65</v>
      </c>
      <c r="K1408" s="115">
        <v>43531</v>
      </c>
      <c r="L1408" s="113">
        <v>11</v>
      </c>
      <c r="M1408" s="113" t="s">
        <v>2492</v>
      </c>
      <c r="N1408" s="351"/>
    </row>
    <row r="1409" spans="1:14">
      <c r="A1409" s="113" t="s">
        <v>1581</v>
      </c>
      <c r="B1409" s="113" t="s">
        <v>383</v>
      </c>
      <c r="C1409" s="113">
        <v>31.4</v>
      </c>
      <c r="D1409" s="113">
        <v>33.9</v>
      </c>
      <c r="E1409" s="113">
        <v>31.15</v>
      </c>
      <c r="F1409" s="113">
        <v>32.549999999999997</v>
      </c>
      <c r="G1409" s="113">
        <v>32.549999999999997</v>
      </c>
      <c r="H1409" s="113">
        <v>31.35</v>
      </c>
      <c r="I1409" s="113">
        <v>9059</v>
      </c>
      <c r="J1409" s="113">
        <v>292436.7</v>
      </c>
      <c r="K1409" s="115">
        <v>43531</v>
      </c>
      <c r="L1409" s="113">
        <v>139</v>
      </c>
      <c r="M1409" s="113" t="s">
        <v>1582</v>
      </c>
      <c r="N1409" s="351"/>
    </row>
    <row r="1410" spans="1:14">
      <c r="A1410" s="113" t="s">
        <v>1583</v>
      </c>
      <c r="B1410" s="113" t="s">
        <v>383</v>
      </c>
      <c r="C1410" s="113">
        <v>251.4</v>
      </c>
      <c r="D1410" s="113">
        <v>262.3</v>
      </c>
      <c r="E1410" s="113">
        <v>245.75</v>
      </c>
      <c r="F1410" s="113">
        <v>259.45</v>
      </c>
      <c r="G1410" s="113">
        <v>261.89999999999998</v>
      </c>
      <c r="H1410" s="113">
        <v>250.5</v>
      </c>
      <c r="I1410" s="113">
        <v>525417</v>
      </c>
      <c r="J1410" s="113">
        <v>135092664.69999999</v>
      </c>
      <c r="K1410" s="115">
        <v>43531</v>
      </c>
      <c r="L1410" s="113">
        <v>7441</v>
      </c>
      <c r="M1410" s="113" t="s">
        <v>1584</v>
      </c>
      <c r="N1410" s="351"/>
    </row>
    <row r="1411" spans="1:14">
      <c r="A1411" s="113" t="s">
        <v>1585</v>
      </c>
      <c r="B1411" s="113" t="s">
        <v>383</v>
      </c>
      <c r="C1411" s="113">
        <v>42.1</v>
      </c>
      <c r="D1411" s="113">
        <v>42.85</v>
      </c>
      <c r="E1411" s="113">
        <v>40.9</v>
      </c>
      <c r="F1411" s="113">
        <v>41.8</v>
      </c>
      <c r="G1411" s="113">
        <v>42</v>
      </c>
      <c r="H1411" s="113">
        <v>41.5</v>
      </c>
      <c r="I1411" s="113">
        <v>9706</v>
      </c>
      <c r="J1411" s="113">
        <v>404555.55</v>
      </c>
      <c r="K1411" s="115">
        <v>43531</v>
      </c>
      <c r="L1411" s="113">
        <v>116</v>
      </c>
      <c r="M1411" s="113" t="s">
        <v>2199</v>
      </c>
      <c r="N1411" s="351"/>
    </row>
    <row r="1412" spans="1:14">
      <c r="A1412" s="113" t="s">
        <v>371</v>
      </c>
      <c r="B1412" s="113" t="s">
        <v>383</v>
      </c>
      <c r="C1412" s="113">
        <v>252</v>
      </c>
      <c r="D1412" s="113">
        <v>273.3</v>
      </c>
      <c r="E1412" s="113">
        <v>250.5</v>
      </c>
      <c r="F1412" s="113">
        <v>266.45</v>
      </c>
      <c r="G1412" s="113">
        <v>267</v>
      </c>
      <c r="H1412" s="113">
        <v>251.55</v>
      </c>
      <c r="I1412" s="113">
        <v>1645991</v>
      </c>
      <c r="J1412" s="113">
        <v>435148393.75</v>
      </c>
      <c r="K1412" s="115">
        <v>43531</v>
      </c>
      <c r="L1412" s="113">
        <v>25347</v>
      </c>
      <c r="M1412" s="113" t="s">
        <v>1586</v>
      </c>
      <c r="N1412" s="351"/>
    </row>
    <row r="1413" spans="1:14">
      <c r="A1413" s="113" t="s">
        <v>1587</v>
      </c>
      <c r="B1413" s="113" t="s">
        <v>383</v>
      </c>
      <c r="C1413" s="113">
        <v>7.9</v>
      </c>
      <c r="D1413" s="113">
        <v>7.9</v>
      </c>
      <c r="E1413" s="113">
        <v>6.8</v>
      </c>
      <c r="F1413" s="113">
        <v>6.9</v>
      </c>
      <c r="G1413" s="113">
        <v>7</v>
      </c>
      <c r="H1413" s="113">
        <v>7.9</v>
      </c>
      <c r="I1413" s="113">
        <v>202605456</v>
      </c>
      <c r="J1413" s="113">
        <v>1451283247.25</v>
      </c>
      <c r="K1413" s="115">
        <v>43531</v>
      </c>
      <c r="L1413" s="113">
        <v>71656</v>
      </c>
      <c r="M1413" s="113" t="s">
        <v>1588</v>
      </c>
      <c r="N1413" s="351"/>
    </row>
    <row r="1414" spans="1:14">
      <c r="A1414" s="113" t="s">
        <v>1589</v>
      </c>
      <c r="B1414" s="113" t="s">
        <v>383</v>
      </c>
      <c r="C1414" s="113">
        <v>113.95</v>
      </c>
      <c r="D1414" s="113">
        <v>113.95</v>
      </c>
      <c r="E1414" s="113">
        <v>108.35</v>
      </c>
      <c r="F1414" s="113">
        <v>109.9</v>
      </c>
      <c r="G1414" s="113">
        <v>109.35</v>
      </c>
      <c r="H1414" s="113">
        <v>112.85</v>
      </c>
      <c r="I1414" s="113">
        <v>33204</v>
      </c>
      <c r="J1414" s="113">
        <v>3665466.95</v>
      </c>
      <c r="K1414" s="115">
        <v>43531</v>
      </c>
      <c r="L1414" s="113">
        <v>1119</v>
      </c>
      <c r="M1414" s="113" t="s">
        <v>1590</v>
      </c>
      <c r="N1414" s="351"/>
    </row>
    <row r="1415" spans="1:14">
      <c r="A1415" s="113" t="s">
        <v>1591</v>
      </c>
      <c r="B1415" s="113" t="s">
        <v>383</v>
      </c>
      <c r="C1415" s="113">
        <v>1430</v>
      </c>
      <c r="D1415" s="113">
        <v>1460</v>
      </c>
      <c r="E1415" s="113">
        <v>1417</v>
      </c>
      <c r="F1415" s="113">
        <v>1450.5</v>
      </c>
      <c r="G1415" s="113">
        <v>1457.8</v>
      </c>
      <c r="H1415" s="113">
        <v>1417.1</v>
      </c>
      <c r="I1415" s="113">
        <v>2013</v>
      </c>
      <c r="J1415" s="113">
        <v>2898993.9</v>
      </c>
      <c r="K1415" s="115">
        <v>43531</v>
      </c>
      <c r="L1415" s="113">
        <v>301</v>
      </c>
      <c r="M1415" s="113" t="s">
        <v>1592</v>
      </c>
      <c r="N1415" s="351"/>
    </row>
    <row r="1416" spans="1:14">
      <c r="A1416" s="113" t="s">
        <v>1593</v>
      </c>
      <c r="B1416" s="113" t="s">
        <v>383</v>
      </c>
      <c r="C1416" s="113">
        <v>246.25</v>
      </c>
      <c r="D1416" s="113">
        <v>275.89999999999998</v>
      </c>
      <c r="E1416" s="113">
        <v>243.4</v>
      </c>
      <c r="F1416" s="113">
        <v>261.75</v>
      </c>
      <c r="G1416" s="113">
        <v>263.85000000000002</v>
      </c>
      <c r="H1416" s="113">
        <v>243.3</v>
      </c>
      <c r="I1416" s="113">
        <v>19662</v>
      </c>
      <c r="J1416" s="113">
        <v>5120061.25</v>
      </c>
      <c r="K1416" s="115">
        <v>43531</v>
      </c>
      <c r="L1416" s="113">
        <v>876</v>
      </c>
      <c r="M1416" s="113" t="s">
        <v>1594</v>
      </c>
      <c r="N1416" s="351"/>
    </row>
    <row r="1417" spans="1:14">
      <c r="A1417" s="113" t="s">
        <v>1595</v>
      </c>
      <c r="B1417" s="113" t="s">
        <v>383</v>
      </c>
      <c r="C1417" s="113">
        <v>1322</v>
      </c>
      <c r="D1417" s="113">
        <v>1343.95</v>
      </c>
      <c r="E1417" s="113">
        <v>1310</v>
      </c>
      <c r="F1417" s="113">
        <v>1313.4</v>
      </c>
      <c r="G1417" s="113">
        <v>1316.9</v>
      </c>
      <c r="H1417" s="113">
        <v>1320.5</v>
      </c>
      <c r="I1417" s="113">
        <v>34980</v>
      </c>
      <c r="J1417" s="113">
        <v>46475958.649999999</v>
      </c>
      <c r="K1417" s="115">
        <v>43531</v>
      </c>
      <c r="L1417" s="113">
        <v>4356</v>
      </c>
      <c r="M1417" s="113" t="s">
        <v>1596</v>
      </c>
      <c r="N1417" s="351"/>
    </row>
    <row r="1418" spans="1:14">
      <c r="A1418" s="113" t="s">
        <v>1597</v>
      </c>
      <c r="B1418" s="113" t="s">
        <v>3180</v>
      </c>
      <c r="C1418" s="113">
        <v>2.1</v>
      </c>
      <c r="D1418" s="113">
        <v>2.1</v>
      </c>
      <c r="E1418" s="113">
        <v>2.1</v>
      </c>
      <c r="F1418" s="113">
        <v>2.1</v>
      </c>
      <c r="G1418" s="113">
        <v>2.1</v>
      </c>
      <c r="H1418" s="113">
        <v>2</v>
      </c>
      <c r="I1418" s="113">
        <v>39222</v>
      </c>
      <c r="J1418" s="113">
        <v>82366.2</v>
      </c>
      <c r="K1418" s="115">
        <v>43531</v>
      </c>
      <c r="L1418" s="113">
        <v>41</v>
      </c>
      <c r="M1418" s="113" t="s">
        <v>1598</v>
      </c>
      <c r="N1418" s="351"/>
    </row>
    <row r="1419" spans="1:14">
      <c r="A1419" s="113" t="s">
        <v>144</v>
      </c>
      <c r="B1419" s="113" t="s">
        <v>383</v>
      </c>
      <c r="C1419" s="113">
        <v>36.549999999999997</v>
      </c>
      <c r="D1419" s="113">
        <v>38.1</v>
      </c>
      <c r="E1419" s="113">
        <v>36</v>
      </c>
      <c r="F1419" s="113">
        <v>37.5</v>
      </c>
      <c r="G1419" s="113">
        <v>37.75</v>
      </c>
      <c r="H1419" s="113">
        <v>36.75</v>
      </c>
      <c r="I1419" s="113">
        <v>6742810</v>
      </c>
      <c r="J1419" s="113">
        <v>250152630.44999999</v>
      </c>
      <c r="K1419" s="115">
        <v>43531</v>
      </c>
      <c r="L1419" s="113">
        <v>10812</v>
      </c>
      <c r="M1419" s="113" t="s">
        <v>1599</v>
      </c>
      <c r="N1419" s="351"/>
    </row>
    <row r="1420" spans="1:14">
      <c r="A1420" s="113" t="s">
        <v>1600</v>
      </c>
      <c r="B1420" s="113" t="s">
        <v>383</v>
      </c>
      <c r="C1420" s="113">
        <v>588</v>
      </c>
      <c r="D1420" s="113">
        <v>590.5</v>
      </c>
      <c r="E1420" s="113">
        <v>585.04999999999995</v>
      </c>
      <c r="F1420" s="113">
        <v>588.35</v>
      </c>
      <c r="G1420" s="113">
        <v>588</v>
      </c>
      <c r="H1420" s="113">
        <v>590.45000000000005</v>
      </c>
      <c r="I1420" s="113">
        <v>62166</v>
      </c>
      <c r="J1420" s="113">
        <v>36532832.049999997</v>
      </c>
      <c r="K1420" s="115">
        <v>43531</v>
      </c>
      <c r="L1420" s="113">
        <v>5258</v>
      </c>
      <c r="M1420" s="113" t="s">
        <v>1601</v>
      </c>
      <c r="N1420" s="351"/>
    </row>
    <row r="1421" spans="1:14">
      <c r="A1421" s="113" t="s">
        <v>3177</v>
      </c>
      <c r="B1421" s="113" t="s">
        <v>383</v>
      </c>
      <c r="C1421" s="113">
        <v>66</v>
      </c>
      <c r="D1421" s="113">
        <v>73.900000000000006</v>
      </c>
      <c r="E1421" s="113">
        <v>63.75</v>
      </c>
      <c r="F1421" s="113">
        <v>70</v>
      </c>
      <c r="G1421" s="113">
        <v>70</v>
      </c>
      <c r="H1421" s="113">
        <v>66.900000000000006</v>
      </c>
      <c r="I1421" s="113">
        <v>3133</v>
      </c>
      <c r="J1421" s="113">
        <v>213338.8</v>
      </c>
      <c r="K1421" s="115">
        <v>43531</v>
      </c>
      <c r="L1421" s="113">
        <v>51</v>
      </c>
      <c r="M1421" s="113" t="s">
        <v>3178</v>
      </c>
      <c r="N1421" s="351"/>
    </row>
    <row r="1422" spans="1:14">
      <c r="A1422" s="113" t="s">
        <v>1602</v>
      </c>
      <c r="B1422" s="113" t="s">
        <v>383</v>
      </c>
      <c r="C1422" s="113">
        <v>195</v>
      </c>
      <c r="D1422" s="113">
        <v>198.85</v>
      </c>
      <c r="E1422" s="113">
        <v>193</v>
      </c>
      <c r="F1422" s="113">
        <v>195.25</v>
      </c>
      <c r="G1422" s="113">
        <v>193.9</v>
      </c>
      <c r="H1422" s="113">
        <v>195.6</v>
      </c>
      <c r="I1422" s="113">
        <v>18116</v>
      </c>
      <c r="J1422" s="113">
        <v>3548062.25</v>
      </c>
      <c r="K1422" s="115">
        <v>43531</v>
      </c>
      <c r="L1422" s="113">
        <v>579</v>
      </c>
      <c r="M1422" s="113" t="s">
        <v>1603</v>
      </c>
      <c r="N1422" s="351"/>
    </row>
    <row r="1423" spans="1:14">
      <c r="A1423" s="113" t="s">
        <v>1604</v>
      </c>
      <c r="B1423" s="113" t="s">
        <v>383</v>
      </c>
      <c r="C1423" s="113">
        <v>140.5</v>
      </c>
      <c r="D1423" s="113">
        <v>149.4</v>
      </c>
      <c r="E1423" s="113">
        <v>138</v>
      </c>
      <c r="F1423" s="113">
        <v>143.65</v>
      </c>
      <c r="G1423" s="113">
        <v>143.30000000000001</v>
      </c>
      <c r="H1423" s="113">
        <v>141.25</v>
      </c>
      <c r="I1423" s="113">
        <v>1814801</v>
      </c>
      <c r="J1423" s="113">
        <v>263193904.59999999</v>
      </c>
      <c r="K1423" s="115">
        <v>43531</v>
      </c>
      <c r="L1423" s="113">
        <v>23242</v>
      </c>
      <c r="M1423" s="113" t="s">
        <v>1605</v>
      </c>
      <c r="N1423" s="351"/>
    </row>
    <row r="1424" spans="1:14">
      <c r="A1424" s="113" t="s">
        <v>1606</v>
      </c>
      <c r="B1424" s="113" t="s">
        <v>383</v>
      </c>
      <c r="C1424" s="113">
        <v>231</v>
      </c>
      <c r="D1424" s="113">
        <v>234</v>
      </c>
      <c r="E1424" s="113">
        <v>226.4</v>
      </c>
      <c r="F1424" s="113">
        <v>227.45</v>
      </c>
      <c r="G1424" s="113">
        <v>227</v>
      </c>
      <c r="H1424" s="113">
        <v>230.65</v>
      </c>
      <c r="I1424" s="113">
        <v>9373</v>
      </c>
      <c r="J1424" s="113">
        <v>2149177.2999999998</v>
      </c>
      <c r="K1424" s="115">
        <v>43531</v>
      </c>
      <c r="L1424" s="113">
        <v>327</v>
      </c>
      <c r="M1424" s="113" t="s">
        <v>1607</v>
      </c>
      <c r="N1424" s="351"/>
    </row>
    <row r="1425" spans="1:14">
      <c r="A1425" s="113" t="s">
        <v>2548</v>
      </c>
      <c r="B1425" s="113" t="s">
        <v>383</v>
      </c>
      <c r="C1425" s="113">
        <v>46.1</v>
      </c>
      <c r="D1425" s="113">
        <v>48.95</v>
      </c>
      <c r="E1425" s="113">
        <v>45.35</v>
      </c>
      <c r="F1425" s="113">
        <v>48</v>
      </c>
      <c r="G1425" s="113">
        <v>47</v>
      </c>
      <c r="H1425" s="113">
        <v>46.65</v>
      </c>
      <c r="I1425" s="113">
        <v>232472</v>
      </c>
      <c r="J1425" s="113">
        <v>11094573.5</v>
      </c>
      <c r="K1425" s="115">
        <v>43531</v>
      </c>
      <c r="L1425" s="113">
        <v>1272</v>
      </c>
      <c r="M1425" s="113" t="s">
        <v>2549</v>
      </c>
      <c r="N1425" s="351"/>
    </row>
    <row r="1426" spans="1:14">
      <c r="A1426" s="113" t="s">
        <v>2734</v>
      </c>
      <c r="B1426" s="113" t="s">
        <v>383</v>
      </c>
      <c r="C1426" s="113">
        <v>115</v>
      </c>
      <c r="D1426" s="113">
        <v>116.4</v>
      </c>
      <c r="E1426" s="113">
        <v>112.9</v>
      </c>
      <c r="F1426" s="113">
        <v>114</v>
      </c>
      <c r="G1426" s="113">
        <v>113.85</v>
      </c>
      <c r="H1426" s="113">
        <v>113.15</v>
      </c>
      <c r="I1426" s="113">
        <v>17370</v>
      </c>
      <c r="J1426" s="113">
        <v>1990075.8</v>
      </c>
      <c r="K1426" s="115">
        <v>43531</v>
      </c>
      <c r="L1426" s="113">
        <v>365</v>
      </c>
      <c r="M1426" s="113" t="s">
        <v>2737</v>
      </c>
      <c r="N1426" s="351"/>
    </row>
    <row r="1427" spans="1:14">
      <c r="A1427" s="113" t="s">
        <v>2696</v>
      </c>
      <c r="B1427" s="113" t="s">
        <v>383</v>
      </c>
      <c r="C1427" s="113">
        <v>38</v>
      </c>
      <c r="D1427" s="113">
        <v>39.200000000000003</v>
      </c>
      <c r="E1427" s="113">
        <v>37.200000000000003</v>
      </c>
      <c r="F1427" s="113">
        <v>37.9</v>
      </c>
      <c r="G1427" s="113">
        <v>37.950000000000003</v>
      </c>
      <c r="H1427" s="113">
        <v>37.65</v>
      </c>
      <c r="I1427" s="113">
        <v>283608</v>
      </c>
      <c r="J1427" s="113">
        <v>10874935.85</v>
      </c>
      <c r="K1427" s="115">
        <v>43531</v>
      </c>
      <c r="L1427" s="113">
        <v>827</v>
      </c>
      <c r="M1427" s="113" t="s">
        <v>2697</v>
      </c>
      <c r="N1427" s="351"/>
    </row>
    <row r="1428" spans="1:14">
      <c r="A1428" s="113" t="s">
        <v>3431</v>
      </c>
      <c r="B1428" s="113" t="s">
        <v>3180</v>
      </c>
      <c r="C1428" s="113">
        <v>3.7</v>
      </c>
      <c r="D1428" s="113">
        <v>3.8</v>
      </c>
      <c r="E1428" s="113">
        <v>3.55</v>
      </c>
      <c r="F1428" s="113">
        <v>3.8</v>
      </c>
      <c r="G1428" s="113">
        <v>3.8</v>
      </c>
      <c r="H1428" s="113">
        <v>3.7</v>
      </c>
      <c r="I1428" s="113">
        <v>4145</v>
      </c>
      <c r="J1428" s="113">
        <v>15455.7</v>
      </c>
      <c r="K1428" s="115">
        <v>43531</v>
      </c>
      <c r="L1428" s="113">
        <v>13</v>
      </c>
      <c r="M1428" s="113" t="s">
        <v>3432</v>
      </c>
      <c r="N1428" s="351"/>
    </row>
    <row r="1429" spans="1:14">
      <c r="A1429" s="113" t="s">
        <v>3301</v>
      </c>
      <c r="B1429" s="113" t="s">
        <v>3180</v>
      </c>
      <c r="C1429" s="113">
        <v>0.95</v>
      </c>
      <c r="D1429" s="113">
        <v>0.95</v>
      </c>
      <c r="E1429" s="113">
        <v>0.95</v>
      </c>
      <c r="F1429" s="113">
        <v>0.95</v>
      </c>
      <c r="G1429" s="113">
        <v>0.95</v>
      </c>
      <c r="H1429" s="113">
        <v>0.9</v>
      </c>
      <c r="I1429" s="113">
        <v>20530</v>
      </c>
      <c r="J1429" s="113">
        <v>19503.5</v>
      </c>
      <c r="K1429" s="115">
        <v>43531</v>
      </c>
      <c r="L1429" s="113">
        <v>13</v>
      </c>
      <c r="M1429" s="113" t="s">
        <v>3302</v>
      </c>
      <c r="N1429" s="351"/>
    </row>
    <row r="1430" spans="1:14">
      <c r="A1430" s="113" t="s">
        <v>3564</v>
      </c>
      <c r="B1430" s="113" t="s">
        <v>383</v>
      </c>
      <c r="C1430" s="113">
        <v>3.6</v>
      </c>
      <c r="D1430" s="113">
        <v>3.6</v>
      </c>
      <c r="E1430" s="113">
        <v>3.6</v>
      </c>
      <c r="F1430" s="113">
        <v>3.6</v>
      </c>
      <c r="G1430" s="113">
        <v>3.6</v>
      </c>
      <c r="H1430" s="113">
        <v>3.45</v>
      </c>
      <c r="I1430" s="113">
        <v>90</v>
      </c>
      <c r="J1430" s="113">
        <v>324</v>
      </c>
      <c r="K1430" s="115">
        <v>43531</v>
      </c>
      <c r="L1430" s="113">
        <v>1</v>
      </c>
      <c r="M1430" s="113" t="s">
        <v>3565</v>
      </c>
      <c r="N1430" s="351"/>
    </row>
    <row r="1431" spans="1:14">
      <c r="A1431" s="113" t="s">
        <v>2077</v>
      </c>
      <c r="B1431" s="113" t="s">
        <v>383</v>
      </c>
      <c r="C1431" s="113">
        <v>37.200000000000003</v>
      </c>
      <c r="D1431" s="113">
        <v>38.25</v>
      </c>
      <c r="E1431" s="113">
        <v>36.15</v>
      </c>
      <c r="F1431" s="113">
        <v>37.450000000000003</v>
      </c>
      <c r="G1431" s="113">
        <v>37.25</v>
      </c>
      <c r="H1431" s="113">
        <v>36.65</v>
      </c>
      <c r="I1431" s="113">
        <v>24887</v>
      </c>
      <c r="J1431" s="113">
        <v>934591.35</v>
      </c>
      <c r="K1431" s="115">
        <v>43531</v>
      </c>
      <c r="L1431" s="113">
        <v>200</v>
      </c>
      <c r="M1431" s="113" t="s">
        <v>2078</v>
      </c>
      <c r="N1431" s="351"/>
    </row>
    <row r="1432" spans="1:14">
      <c r="A1432" s="113" t="s">
        <v>2019</v>
      </c>
      <c r="B1432" s="113" t="s">
        <v>383</v>
      </c>
      <c r="C1432" s="113">
        <v>8500</v>
      </c>
      <c r="D1432" s="113">
        <v>8500</v>
      </c>
      <c r="E1432" s="113">
        <v>8350.0499999999993</v>
      </c>
      <c r="F1432" s="113">
        <v>8408.4</v>
      </c>
      <c r="G1432" s="113">
        <v>8400</v>
      </c>
      <c r="H1432" s="113">
        <v>8492.5</v>
      </c>
      <c r="I1432" s="113">
        <v>739</v>
      </c>
      <c r="J1432" s="113">
        <v>6223060.9000000004</v>
      </c>
      <c r="K1432" s="115">
        <v>43531</v>
      </c>
      <c r="L1432" s="113">
        <v>192</v>
      </c>
      <c r="M1432" s="113" t="s">
        <v>2020</v>
      </c>
      <c r="N1432" s="351"/>
    </row>
    <row r="1433" spans="1:14">
      <c r="A1433" s="113" t="s">
        <v>145</v>
      </c>
      <c r="B1433" s="113" t="s">
        <v>383</v>
      </c>
      <c r="C1433" s="113">
        <v>575</v>
      </c>
      <c r="D1433" s="113">
        <v>584.9</v>
      </c>
      <c r="E1433" s="113">
        <v>569</v>
      </c>
      <c r="F1433" s="113">
        <v>580.5</v>
      </c>
      <c r="G1433" s="113">
        <v>584</v>
      </c>
      <c r="H1433" s="113">
        <v>577</v>
      </c>
      <c r="I1433" s="113">
        <v>2312088</v>
      </c>
      <c r="J1433" s="113">
        <v>1334901032.3499999</v>
      </c>
      <c r="K1433" s="115">
        <v>43531</v>
      </c>
      <c r="L1433" s="113">
        <v>32116</v>
      </c>
      <c r="M1433" s="113" t="s">
        <v>1608</v>
      </c>
      <c r="N1433" s="351"/>
    </row>
    <row r="1434" spans="1:14">
      <c r="A1434" s="113" t="s">
        <v>1609</v>
      </c>
      <c r="B1434" s="113" t="s">
        <v>383</v>
      </c>
      <c r="C1434" s="113">
        <v>91.5</v>
      </c>
      <c r="D1434" s="113">
        <v>91.95</v>
      </c>
      <c r="E1434" s="113">
        <v>89.8</v>
      </c>
      <c r="F1434" s="113">
        <v>90.2</v>
      </c>
      <c r="G1434" s="113">
        <v>90.35</v>
      </c>
      <c r="H1434" s="113">
        <v>91.2</v>
      </c>
      <c r="I1434" s="113">
        <v>192267</v>
      </c>
      <c r="J1434" s="113">
        <v>17471947.149999999</v>
      </c>
      <c r="K1434" s="115">
        <v>43531</v>
      </c>
      <c r="L1434" s="113">
        <v>2038</v>
      </c>
      <c r="M1434" s="113" t="s">
        <v>1610</v>
      </c>
      <c r="N1434" s="351"/>
    </row>
    <row r="1435" spans="1:14">
      <c r="A1435" s="113" t="s">
        <v>146</v>
      </c>
      <c r="B1435" s="113" t="s">
        <v>383</v>
      </c>
      <c r="C1435" s="113">
        <v>617.70000000000005</v>
      </c>
      <c r="D1435" s="113">
        <v>617.70000000000005</v>
      </c>
      <c r="E1435" s="113">
        <v>606.4</v>
      </c>
      <c r="F1435" s="113">
        <v>611.4</v>
      </c>
      <c r="G1435" s="113">
        <v>612.1</v>
      </c>
      <c r="H1435" s="113">
        <v>613.95000000000005</v>
      </c>
      <c r="I1435" s="113">
        <v>319014</v>
      </c>
      <c r="J1435" s="113">
        <v>195398076.09999999</v>
      </c>
      <c r="K1435" s="115">
        <v>43531</v>
      </c>
      <c r="L1435" s="113">
        <v>18546</v>
      </c>
      <c r="M1435" s="113" t="s">
        <v>1611</v>
      </c>
      <c r="N1435" s="351"/>
    </row>
    <row r="1436" spans="1:14">
      <c r="A1436" s="113" t="s">
        <v>349</v>
      </c>
      <c r="B1436" s="113" t="s">
        <v>383</v>
      </c>
      <c r="C1436" s="113">
        <v>963</v>
      </c>
      <c r="D1436" s="113">
        <v>998</v>
      </c>
      <c r="E1436" s="113">
        <v>955.1</v>
      </c>
      <c r="F1436" s="113">
        <v>960.75</v>
      </c>
      <c r="G1436" s="113">
        <v>959</v>
      </c>
      <c r="H1436" s="113">
        <v>950.1</v>
      </c>
      <c r="I1436" s="113">
        <v>4636310</v>
      </c>
      <c r="J1436" s="113">
        <v>4539928385.6999998</v>
      </c>
      <c r="K1436" s="115">
        <v>43531</v>
      </c>
      <c r="L1436" s="113">
        <v>112044</v>
      </c>
      <c r="M1436" s="113" t="s">
        <v>1612</v>
      </c>
      <c r="N1436" s="351"/>
    </row>
    <row r="1437" spans="1:14">
      <c r="A1437" s="113" t="s">
        <v>147</v>
      </c>
      <c r="B1437" s="113" t="s">
        <v>383</v>
      </c>
      <c r="C1437" s="113">
        <v>198.8</v>
      </c>
      <c r="D1437" s="113">
        <v>199.9</v>
      </c>
      <c r="E1437" s="113">
        <v>196.15</v>
      </c>
      <c r="F1437" s="113">
        <v>196.6</v>
      </c>
      <c r="G1437" s="113">
        <v>196.9</v>
      </c>
      <c r="H1437" s="113">
        <v>197.95</v>
      </c>
      <c r="I1437" s="113">
        <v>933729</v>
      </c>
      <c r="J1437" s="113">
        <v>184441802.25</v>
      </c>
      <c r="K1437" s="115">
        <v>43531</v>
      </c>
      <c r="L1437" s="113">
        <v>6354</v>
      </c>
      <c r="M1437" s="113" t="s">
        <v>1613</v>
      </c>
      <c r="N1437" s="351"/>
    </row>
    <row r="1438" spans="1:14">
      <c r="A1438" s="113" t="s">
        <v>1614</v>
      </c>
      <c r="B1438" s="113" t="s">
        <v>383</v>
      </c>
      <c r="C1438" s="113">
        <v>840.35</v>
      </c>
      <c r="D1438" s="113">
        <v>855</v>
      </c>
      <c r="E1438" s="113">
        <v>837</v>
      </c>
      <c r="F1438" s="113">
        <v>843.8</v>
      </c>
      <c r="G1438" s="113">
        <v>844.65</v>
      </c>
      <c r="H1438" s="113">
        <v>837.65</v>
      </c>
      <c r="I1438" s="113">
        <v>23168</v>
      </c>
      <c r="J1438" s="113">
        <v>19592975.25</v>
      </c>
      <c r="K1438" s="115">
        <v>43531</v>
      </c>
      <c r="L1438" s="113">
        <v>1556</v>
      </c>
      <c r="M1438" s="113" t="s">
        <v>1615</v>
      </c>
      <c r="N1438" s="351"/>
    </row>
    <row r="1439" spans="1:14">
      <c r="A1439" s="113" t="s">
        <v>1616</v>
      </c>
      <c r="B1439" s="113" t="s">
        <v>383</v>
      </c>
      <c r="C1439" s="113">
        <v>634.5</v>
      </c>
      <c r="D1439" s="113">
        <v>684.7</v>
      </c>
      <c r="E1439" s="113">
        <v>620.04999999999995</v>
      </c>
      <c r="F1439" s="113">
        <v>673.2</v>
      </c>
      <c r="G1439" s="113">
        <v>674</v>
      </c>
      <c r="H1439" s="113">
        <v>628.75</v>
      </c>
      <c r="I1439" s="113">
        <v>212545</v>
      </c>
      <c r="J1439" s="113">
        <v>140781260</v>
      </c>
      <c r="K1439" s="115">
        <v>43531</v>
      </c>
      <c r="L1439" s="113">
        <v>8837</v>
      </c>
      <c r="M1439" s="113" t="s">
        <v>1617</v>
      </c>
      <c r="N1439" s="351"/>
    </row>
    <row r="1440" spans="1:14">
      <c r="A1440" s="113" t="s">
        <v>148</v>
      </c>
      <c r="B1440" s="113" t="s">
        <v>383</v>
      </c>
      <c r="C1440" s="113">
        <v>191.4</v>
      </c>
      <c r="D1440" s="113">
        <v>193.45</v>
      </c>
      <c r="E1440" s="113">
        <v>187.8</v>
      </c>
      <c r="F1440" s="113">
        <v>189.3</v>
      </c>
      <c r="G1440" s="113">
        <v>190.3</v>
      </c>
      <c r="H1440" s="113">
        <v>188.8</v>
      </c>
      <c r="I1440" s="113">
        <v>27051501</v>
      </c>
      <c r="J1440" s="113">
        <v>5149845610.0500002</v>
      </c>
      <c r="K1440" s="115">
        <v>43531</v>
      </c>
      <c r="L1440" s="113">
        <v>172177</v>
      </c>
      <c r="M1440" s="113" t="s">
        <v>1618</v>
      </c>
      <c r="N1440" s="351"/>
    </row>
    <row r="1441" spans="1:14">
      <c r="A1441" s="113" t="s">
        <v>149</v>
      </c>
      <c r="B1441" s="113" t="s">
        <v>383</v>
      </c>
      <c r="C1441" s="113">
        <v>96</v>
      </c>
      <c r="D1441" s="113">
        <v>97.5</v>
      </c>
      <c r="E1441" s="113">
        <v>93.55</v>
      </c>
      <c r="F1441" s="113">
        <v>94.9</v>
      </c>
      <c r="G1441" s="113">
        <v>95</v>
      </c>
      <c r="H1441" s="113">
        <v>94.45</v>
      </c>
      <c r="I1441" s="113">
        <v>5602395</v>
      </c>
      <c r="J1441" s="113">
        <v>534445669.14999998</v>
      </c>
      <c r="K1441" s="115">
        <v>43531</v>
      </c>
      <c r="L1441" s="113">
        <v>23958</v>
      </c>
      <c r="M1441" s="113" t="s">
        <v>1619</v>
      </c>
      <c r="N1441" s="351"/>
    </row>
    <row r="1442" spans="1:14">
      <c r="A1442" s="113" t="s">
        <v>150</v>
      </c>
      <c r="B1442" s="113" t="s">
        <v>383</v>
      </c>
      <c r="C1442" s="113">
        <v>73</v>
      </c>
      <c r="D1442" s="113">
        <v>73.95</v>
      </c>
      <c r="E1442" s="113">
        <v>70.349999999999994</v>
      </c>
      <c r="F1442" s="113">
        <v>70.55</v>
      </c>
      <c r="G1442" s="113">
        <v>70.599999999999994</v>
      </c>
      <c r="H1442" s="113">
        <v>71.3</v>
      </c>
      <c r="I1442" s="113">
        <v>12534795</v>
      </c>
      <c r="J1442" s="113">
        <v>898800631.20000005</v>
      </c>
      <c r="K1442" s="115">
        <v>43531</v>
      </c>
      <c r="L1442" s="113">
        <v>33312</v>
      </c>
      <c r="M1442" s="113" t="s">
        <v>1620</v>
      </c>
      <c r="N1442" s="351"/>
    </row>
    <row r="1443" spans="1:14">
      <c r="A1443" s="113" t="s">
        <v>1621</v>
      </c>
      <c r="B1443" s="113" t="s">
        <v>383</v>
      </c>
      <c r="C1443" s="113">
        <v>736.05</v>
      </c>
      <c r="D1443" s="113">
        <v>764.9</v>
      </c>
      <c r="E1443" s="113">
        <v>732</v>
      </c>
      <c r="F1443" s="113">
        <v>753.5</v>
      </c>
      <c r="G1443" s="113">
        <v>753</v>
      </c>
      <c r="H1443" s="113">
        <v>733.35</v>
      </c>
      <c r="I1443" s="113">
        <v>301730</v>
      </c>
      <c r="J1443" s="113">
        <v>227319765.55000001</v>
      </c>
      <c r="K1443" s="115">
        <v>43531</v>
      </c>
      <c r="L1443" s="113">
        <v>11440</v>
      </c>
      <c r="M1443" s="113" t="s">
        <v>1622</v>
      </c>
      <c r="N1443" s="351"/>
    </row>
    <row r="1444" spans="1:14">
      <c r="A1444" s="113" t="s">
        <v>151</v>
      </c>
      <c r="B1444" s="113" t="s">
        <v>383</v>
      </c>
      <c r="C1444" s="113">
        <v>519.85</v>
      </c>
      <c r="D1444" s="113">
        <v>523.20000000000005</v>
      </c>
      <c r="E1444" s="113">
        <v>513.54999999999995</v>
      </c>
      <c r="F1444" s="113">
        <v>521.15</v>
      </c>
      <c r="G1444" s="113">
        <v>521.5</v>
      </c>
      <c r="H1444" s="113">
        <v>520.85</v>
      </c>
      <c r="I1444" s="113">
        <v>6153631</v>
      </c>
      <c r="J1444" s="113">
        <v>3195129310.3499999</v>
      </c>
      <c r="K1444" s="115">
        <v>43531</v>
      </c>
      <c r="L1444" s="113">
        <v>95637</v>
      </c>
      <c r="M1444" s="113" t="s">
        <v>1623</v>
      </c>
      <c r="N1444" s="351"/>
    </row>
    <row r="1445" spans="1:14">
      <c r="A1445" s="113" t="s">
        <v>3174</v>
      </c>
      <c r="B1445" s="113" t="s">
        <v>3180</v>
      </c>
      <c r="C1445" s="113">
        <v>32.4</v>
      </c>
      <c r="D1445" s="113">
        <v>32.5</v>
      </c>
      <c r="E1445" s="113">
        <v>30.05</v>
      </c>
      <c r="F1445" s="113">
        <v>30.3</v>
      </c>
      <c r="G1445" s="113">
        <v>30.5</v>
      </c>
      <c r="H1445" s="113">
        <v>31.6</v>
      </c>
      <c r="I1445" s="113">
        <v>773312</v>
      </c>
      <c r="J1445" s="113">
        <v>23741249.649999999</v>
      </c>
      <c r="K1445" s="115">
        <v>43531</v>
      </c>
      <c r="L1445" s="113">
        <v>2201</v>
      </c>
      <c r="M1445" s="113" t="s">
        <v>568</v>
      </c>
      <c r="N1445" s="351"/>
    </row>
    <row r="1446" spans="1:14">
      <c r="A1446" s="113" t="s">
        <v>1624</v>
      </c>
      <c r="B1446" s="113" t="s">
        <v>383</v>
      </c>
      <c r="C1446" s="113">
        <v>67.900000000000006</v>
      </c>
      <c r="D1446" s="113">
        <v>67.900000000000006</v>
      </c>
      <c r="E1446" s="113">
        <v>65.099999999999994</v>
      </c>
      <c r="F1446" s="113">
        <v>66.150000000000006</v>
      </c>
      <c r="G1446" s="113">
        <v>65.650000000000006</v>
      </c>
      <c r="H1446" s="113">
        <v>63.8</v>
      </c>
      <c r="I1446" s="113">
        <v>723588</v>
      </c>
      <c r="J1446" s="113">
        <v>47840781.5</v>
      </c>
      <c r="K1446" s="115">
        <v>43531</v>
      </c>
      <c r="L1446" s="113">
        <v>6058</v>
      </c>
      <c r="M1446" s="113" t="s">
        <v>1625</v>
      </c>
      <c r="N1446" s="351"/>
    </row>
    <row r="1447" spans="1:14">
      <c r="A1447" s="113" t="s">
        <v>324</v>
      </c>
      <c r="B1447" s="113" t="s">
        <v>383</v>
      </c>
      <c r="C1447" s="113">
        <v>294</v>
      </c>
      <c r="D1447" s="113">
        <v>300</v>
      </c>
      <c r="E1447" s="113">
        <v>294</v>
      </c>
      <c r="F1447" s="113">
        <v>295.7</v>
      </c>
      <c r="G1447" s="113">
        <v>296</v>
      </c>
      <c r="H1447" s="113">
        <v>294.25</v>
      </c>
      <c r="I1447" s="113">
        <v>24460</v>
      </c>
      <c r="J1447" s="113">
        <v>7262770.25</v>
      </c>
      <c r="K1447" s="115">
        <v>43531</v>
      </c>
      <c r="L1447" s="113">
        <v>574</v>
      </c>
      <c r="M1447" s="113" t="s">
        <v>1888</v>
      </c>
      <c r="N1447" s="351"/>
    </row>
    <row r="1448" spans="1:14">
      <c r="A1448" s="113" t="s">
        <v>3416</v>
      </c>
      <c r="B1448" s="113" t="s">
        <v>383</v>
      </c>
      <c r="C1448" s="113">
        <v>369.85</v>
      </c>
      <c r="D1448" s="113">
        <v>369.9</v>
      </c>
      <c r="E1448" s="113">
        <v>361</v>
      </c>
      <c r="F1448" s="113">
        <v>361</v>
      </c>
      <c r="G1448" s="113">
        <v>361</v>
      </c>
      <c r="H1448" s="113">
        <v>361.8</v>
      </c>
      <c r="I1448" s="113">
        <v>36</v>
      </c>
      <c r="J1448" s="113">
        <v>13039.5</v>
      </c>
      <c r="K1448" s="115">
        <v>43531</v>
      </c>
      <c r="L1448" s="113">
        <v>6</v>
      </c>
      <c r="M1448" s="113" t="s">
        <v>3417</v>
      </c>
      <c r="N1448" s="351"/>
    </row>
    <row r="1449" spans="1:14">
      <c r="A1449" s="113" t="s">
        <v>1979</v>
      </c>
      <c r="B1449" s="113" t="s">
        <v>383</v>
      </c>
      <c r="C1449" s="113">
        <v>680.05</v>
      </c>
      <c r="D1449" s="113">
        <v>749</v>
      </c>
      <c r="E1449" s="113">
        <v>673.75</v>
      </c>
      <c r="F1449" s="113">
        <v>741</v>
      </c>
      <c r="G1449" s="113">
        <v>740.1</v>
      </c>
      <c r="H1449" s="113">
        <v>687.4</v>
      </c>
      <c r="I1449" s="113">
        <v>74113</v>
      </c>
      <c r="J1449" s="113">
        <v>54261368.700000003</v>
      </c>
      <c r="K1449" s="115">
        <v>43531</v>
      </c>
      <c r="L1449" s="113">
        <v>5905</v>
      </c>
      <c r="M1449" s="113" t="s">
        <v>1980</v>
      </c>
      <c r="N1449" s="351"/>
    </row>
    <row r="1450" spans="1:14">
      <c r="A1450" s="113" t="s">
        <v>1626</v>
      </c>
      <c r="B1450" s="113" t="s">
        <v>383</v>
      </c>
      <c r="C1450" s="113">
        <v>14.8</v>
      </c>
      <c r="D1450" s="113">
        <v>15.9</v>
      </c>
      <c r="E1450" s="113">
        <v>14.8</v>
      </c>
      <c r="F1450" s="113">
        <v>15.25</v>
      </c>
      <c r="G1450" s="113">
        <v>15.3</v>
      </c>
      <c r="H1450" s="113">
        <v>15.35</v>
      </c>
      <c r="I1450" s="113">
        <v>18163</v>
      </c>
      <c r="J1450" s="113">
        <v>276001.59999999998</v>
      </c>
      <c r="K1450" s="115">
        <v>43531</v>
      </c>
      <c r="L1450" s="113">
        <v>106</v>
      </c>
      <c r="M1450" s="113" t="s">
        <v>1627</v>
      </c>
      <c r="N1450" s="351"/>
    </row>
    <row r="1451" spans="1:14">
      <c r="A1451" s="113" t="s">
        <v>2759</v>
      </c>
      <c r="B1451" s="113" t="s">
        <v>383</v>
      </c>
      <c r="C1451" s="113">
        <v>833</v>
      </c>
      <c r="D1451" s="113">
        <v>850</v>
      </c>
      <c r="E1451" s="113">
        <v>820</v>
      </c>
      <c r="F1451" s="113">
        <v>833.05</v>
      </c>
      <c r="G1451" s="113">
        <v>838</v>
      </c>
      <c r="H1451" s="113">
        <v>825.45</v>
      </c>
      <c r="I1451" s="113">
        <v>5822</v>
      </c>
      <c r="J1451" s="113">
        <v>4833475.8</v>
      </c>
      <c r="K1451" s="115">
        <v>43531</v>
      </c>
      <c r="L1451" s="113">
        <v>669</v>
      </c>
      <c r="M1451" s="113" t="s">
        <v>2760</v>
      </c>
      <c r="N1451" s="351"/>
    </row>
    <row r="1452" spans="1:14">
      <c r="A1452" s="113" t="s">
        <v>2224</v>
      </c>
      <c r="B1452" s="113" t="s">
        <v>383</v>
      </c>
      <c r="C1452" s="113">
        <v>397.95</v>
      </c>
      <c r="D1452" s="113">
        <v>405</v>
      </c>
      <c r="E1452" s="113">
        <v>386.55</v>
      </c>
      <c r="F1452" s="113">
        <v>394.3</v>
      </c>
      <c r="G1452" s="113">
        <v>399.9</v>
      </c>
      <c r="H1452" s="113">
        <v>394.6</v>
      </c>
      <c r="I1452" s="113">
        <v>717</v>
      </c>
      <c r="J1452" s="113">
        <v>283927.40000000002</v>
      </c>
      <c r="K1452" s="115">
        <v>43531</v>
      </c>
      <c r="L1452" s="113">
        <v>170</v>
      </c>
      <c r="M1452" s="113" t="s">
        <v>2225</v>
      </c>
      <c r="N1452" s="351"/>
    </row>
    <row r="1453" spans="1:14">
      <c r="A1453" s="113" t="s">
        <v>152</v>
      </c>
      <c r="B1453" s="113" t="s">
        <v>383</v>
      </c>
      <c r="C1453" s="113">
        <v>2005</v>
      </c>
      <c r="D1453" s="113">
        <v>2024.05</v>
      </c>
      <c r="E1453" s="113">
        <v>2000.2</v>
      </c>
      <c r="F1453" s="113">
        <v>2013.3</v>
      </c>
      <c r="G1453" s="113">
        <v>2015</v>
      </c>
      <c r="H1453" s="113">
        <v>1999.6</v>
      </c>
      <c r="I1453" s="113">
        <v>2539884</v>
      </c>
      <c r="J1453" s="113">
        <v>5116330320.3999996</v>
      </c>
      <c r="K1453" s="115">
        <v>43531</v>
      </c>
      <c r="L1453" s="113">
        <v>126121</v>
      </c>
      <c r="M1453" s="113" t="s">
        <v>1628</v>
      </c>
      <c r="N1453" s="351"/>
    </row>
    <row r="1454" spans="1:14">
      <c r="A1454" s="113" t="s">
        <v>1629</v>
      </c>
      <c r="B1454" s="113" t="s">
        <v>383</v>
      </c>
      <c r="C1454" s="113">
        <v>127.3</v>
      </c>
      <c r="D1454" s="113">
        <v>128</v>
      </c>
      <c r="E1454" s="113">
        <v>126</v>
      </c>
      <c r="F1454" s="113">
        <v>127.4</v>
      </c>
      <c r="G1454" s="113">
        <v>127.05</v>
      </c>
      <c r="H1454" s="113">
        <v>126.1</v>
      </c>
      <c r="I1454" s="113">
        <v>15420</v>
      </c>
      <c r="J1454" s="113">
        <v>1958750.25</v>
      </c>
      <c r="K1454" s="115">
        <v>43531</v>
      </c>
      <c r="L1454" s="113">
        <v>152</v>
      </c>
      <c r="M1454" s="113" t="s">
        <v>1630</v>
      </c>
      <c r="N1454" s="351"/>
    </row>
    <row r="1455" spans="1:14">
      <c r="A1455" s="113" t="s">
        <v>1631</v>
      </c>
      <c r="B1455" s="113" t="s">
        <v>383</v>
      </c>
      <c r="C1455" s="113">
        <v>2993.05</v>
      </c>
      <c r="D1455" s="113">
        <v>3030</v>
      </c>
      <c r="E1455" s="113">
        <v>2970</v>
      </c>
      <c r="F1455" s="113">
        <v>3021.4</v>
      </c>
      <c r="G1455" s="113">
        <v>3023</v>
      </c>
      <c r="H1455" s="113">
        <v>2964.2</v>
      </c>
      <c r="I1455" s="113">
        <v>29808</v>
      </c>
      <c r="J1455" s="113">
        <v>89881542.099999994</v>
      </c>
      <c r="K1455" s="115">
        <v>43531</v>
      </c>
      <c r="L1455" s="113">
        <v>6910</v>
      </c>
      <c r="M1455" s="113" t="s">
        <v>1632</v>
      </c>
      <c r="N1455" s="351"/>
    </row>
    <row r="1456" spans="1:14">
      <c r="A1456" s="113" t="s">
        <v>3589</v>
      </c>
      <c r="B1456" s="113" t="s">
        <v>3180</v>
      </c>
      <c r="C1456" s="113">
        <v>5.9</v>
      </c>
      <c r="D1456" s="113">
        <v>5.9</v>
      </c>
      <c r="E1456" s="113">
        <v>5.8</v>
      </c>
      <c r="F1456" s="113">
        <v>5.8</v>
      </c>
      <c r="G1456" s="113">
        <v>5.8</v>
      </c>
      <c r="H1456" s="113">
        <v>5.9</v>
      </c>
      <c r="I1456" s="113">
        <v>305</v>
      </c>
      <c r="J1456" s="113">
        <v>1779</v>
      </c>
      <c r="K1456" s="115">
        <v>43531</v>
      </c>
      <c r="L1456" s="113">
        <v>4</v>
      </c>
      <c r="M1456" s="113" t="s">
        <v>3590</v>
      </c>
      <c r="N1456" s="351"/>
    </row>
    <row r="1457" spans="1:14">
      <c r="A1457" s="113" t="s">
        <v>153</v>
      </c>
      <c r="B1457" s="113" t="s">
        <v>383</v>
      </c>
      <c r="C1457" s="113">
        <v>823.55</v>
      </c>
      <c r="D1457" s="113">
        <v>825.45</v>
      </c>
      <c r="E1457" s="113">
        <v>806.25</v>
      </c>
      <c r="F1457" s="113">
        <v>808.25</v>
      </c>
      <c r="G1457" s="113">
        <v>809</v>
      </c>
      <c r="H1457" s="113">
        <v>823.55</v>
      </c>
      <c r="I1457" s="113">
        <v>2306250</v>
      </c>
      <c r="J1457" s="113">
        <v>1876715769.45</v>
      </c>
      <c r="K1457" s="115">
        <v>43531</v>
      </c>
      <c r="L1457" s="113">
        <v>57446</v>
      </c>
      <c r="M1457" s="113" t="s">
        <v>1633</v>
      </c>
      <c r="N1457" s="351"/>
    </row>
    <row r="1458" spans="1:14">
      <c r="A1458" s="113" t="s">
        <v>3303</v>
      </c>
      <c r="B1458" s="113" t="s">
        <v>383</v>
      </c>
      <c r="C1458" s="113">
        <v>236</v>
      </c>
      <c r="D1458" s="113">
        <v>236.9</v>
      </c>
      <c r="E1458" s="113">
        <v>231.1</v>
      </c>
      <c r="F1458" s="113">
        <v>233.65</v>
      </c>
      <c r="G1458" s="113">
        <v>232.9</v>
      </c>
      <c r="H1458" s="113">
        <v>235.15</v>
      </c>
      <c r="I1458" s="113">
        <v>69047</v>
      </c>
      <c r="J1458" s="113">
        <v>16123576.050000001</v>
      </c>
      <c r="K1458" s="115">
        <v>43531</v>
      </c>
      <c r="L1458" s="113">
        <v>257</v>
      </c>
      <c r="M1458" s="113" t="s">
        <v>3304</v>
      </c>
      <c r="N1458" s="351"/>
    </row>
    <row r="1459" spans="1:14">
      <c r="A1459" s="113" t="s">
        <v>2493</v>
      </c>
      <c r="B1459" s="113" t="s">
        <v>383</v>
      </c>
      <c r="C1459" s="113">
        <v>91.35</v>
      </c>
      <c r="D1459" s="113">
        <v>93.95</v>
      </c>
      <c r="E1459" s="113">
        <v>90</v>
      </c>
      <c r="F1459" s="113">
        <v>93</v>
      </c>
      <c r="G1459" s="113">
        <v>93</v>
      </c>
      <c r="H1459" s="113">
        <v>91.35</v>
      </c>
      <c r="I1459" s="113">
        <v>9220</v>
      </c>
      <c r="J1459" s="113">
        <v>848520.65</v>
      </c>
      <c r="K1459" s="115">
        <v>43531</v>
      </c>
      <c r="L1459" s="113">
        <v>151</v>
      </c>
      <c r="M1459" s="113" t="s">
        <v>2494</v>
      </c>
      <c r="N1459" s="351"/>
    </row>
    <row r="1460" spans="1:14">
      <c r="A1460" s="113" t="s">
        <v>2091</v>
      </c>
      <c r="B1460" s="113" t="s">
        <v>383</v>
      </c>
      <c r="C1460" s="113">
        <v>191.05</v>
      </c>
      <c r="D1460" s="113">
        <v>191.9</v>
      </c>
      <c r="E1460" s="113">
        <v>176</v>
      </c>
      <c r="F1460" s="113">
        <v>180.9</v>
      </c>
      <c r="G1460" s="113">
        <v>178.5</v>
      </c>
      <c r="H1460" s="113">
        <v>188.55</v>
      </c>
      <c r="I1460" s="113">
        <v>108668</v>
      </c>
      <c r="J1460" s="113">
        <v>19748480.699999999</v>
      </c>
      <c r="K1460" s="115">
        <v>43531</v>
      </c>
      <c r="L1460" s="113">
        <v>2713</v>
      </c>
      <c r="M1460" s="113" t="s">
        <v>2092</v>
      </c>
      <c r="N1460" s="351"/>
    </row>
    <row r="1461" spans="1:14">
      <c r="A1461" s="113" t="s">
        <v>2698</v>
      </c>
      <c r="B1461" s="113" t="s">
        <v>383</v>
      </c>
      <c r="C1461" s="113">
        <v>41.6</v>
      </c>
      <c r="D1461" s="113">
        <v>42.3</v>
      </c>
      <c r="E1461" s="113">
        <v>41.1</v>
      </c>
      <c r="F1461" s="113">
        <v>41.15</v>
      </c>
      <c r="G1461" s="113">
        <v>41.1</v>
      </c>
      <c r="H1461" s="113">
        <v>41.6</v>
      </c>
      <c r="I1461" s="113">
        <v>19809</v>
      </c>
      <c r="J1461" s="113">
        <v>818646.8</v>
      </c>
      <c r="K1461" s="115">
        <v>43531</v>
      </c>
      <c r="L1461" s="113">
        <v>77</v>
      </c>
      <c r="M1461" s="113" t="s">
        <v>2699</v>
      </c>
      <c r="N1461" s="351"/>
    </row>
    <row r="1462" spans="1:14">
      <c r="A1462" s="113" t="s">
        <v>1634</v>
      </c>
      <c r="B1462" s="113" t="s">
        <v>383</v>
      </c>
      <c r="C1462" s="113">
        <v>58.55</v>
      </c>
      <c r="D1462" s="113">
        <v>59.35</v>
      </c>
      <c r="E1462" s="113">
        <v>56.35</v>
      </c>
      <c r="F1462" s="113">
        <v>56.5</v>
      </c>
      <c r="G1462" s="113">
        <v>56.7</v>
      </c>
      <c r="H1462" s="113">
        <v>58.75</v>
      </c>
      <c r="I1462" s="113">
        <v>19530</v>
      </c>
      <c r="J1462" s="113">
        <v>1119087.7</v>
      </c>
      <c r="K1462" s="115">
        <v>43531</v>
      </c>
      <c r="L1462" s="113">
        <v>262</v>
      </c>
      <c r="M1462" s="113" t="s">
        <v>1635</v>
      </c>
      <c r="N1462" s="351"/>
    </row>
    <row r="1463" spans="1:14">
      <c r="A1463" s="113" t="s">
        <v>2495</v>
      </c>
      <c r="B1463" s="113" t="s">
        <v>383</v>
      </c>
      <c r="C1463" s="113">
        <v>21.05</v>
      </c>
      <c r="D1463" s="113">
        <v>21.3</v>
      </c>
      <c r="E1463" s="113">
        <v>20.6</v>
      </c>
      <c r="F1463" s="113">
        <v>20.75</v>
      </c>
      <c r="G1463" s="113">
        <v>20.75</v>
      </c>
      <c r="H1463" s="113">
        <v>21</v>
      </c>
      <c r="I1463" s="113">
        <v>55595</v>
      </c>
      <c r="J1463" s="113">
        <v>1163028.3</v>
      </c>
      <c r="K1463" s="115">
        <v>43531</v>
      </c>
      <c r="L1463" s="113">
        <v>260</v>
      </c>
      <c r="M1463" s="113" t="s">
        <v>2496</v>
      </c>
      <c r="N1463" s="351"/>
    </row>
    <row r="1464" spans="1:14">
      <c r="A1464" s="113" t="s">
        <v>1636</v>
      </c>
      <c r="B1464" s="113" t="s">
        <v>383</v>
      </c>
      <c r="C1464" s="113">
        <v>66.75</v>
      </c>
      <c r="D1464" s="113">
        <v>67.7</v>
      </c>
      <c r="E1464" s="113">
        <v>65</v>
      </c>
      <c r="F1464" s="113">
        <v>65.2</v>
      </c>
      <c r="G1464" s="113">
        <v>65.3</v>
      </c>
      <c r="H1464" s="113">
        <v>66.75</v>
      </c>
      <c r="I1464" s="113">
        <v>199305</v>
      </c>
      <c r="J1464" s="113">
        <v>13179167.449999999</v>
      </c>
      <c r="K1464" s="115">
        <v>43531</v>
      </c>
      <c r="L1464" s="113">
        <v>1497</v>
      </c>
      <c r="M1464" s="113" t="s">
        <v>1637</v>
      </c>
      <c r="N1464" s="351"/>
    </row>
    <row r="1465" spans="1:14">
      <c r="A1465" s="113" t="s">
        <v>1638</v>
      </c>
      <c r="B1465" s="113" t="s">
        <v>383</v>
      </c>
      <c r="C1465" s="113">
        <v>118.75</v>
      </c>
      <c r="D1465" s="113">
        <v>118.75</v>
      </c>
      <c r="E1465" s="113">
        <v>114.55</v>
      </c>
      <c r="F1465" s="113">
        <v>115.6</v>
      </c>
      <c r="G1465" s="113">
        <v>115.6</v>
      </c>
      <c r="H1465" s="113">
        <v>117.85</v>
      </c>
      <c r="I1465" s="113">
        <v>313214</v>
      </c>
      <c r="J1465" s="113">
        <v>36322160.649999999</v>
      </c>
      <c r="K1465" s="115">
        <v>43531</v>
      </c>
      <c r="L1465" s="113">
        <v>4046</v>
      </c>
      <c r="M1465" s="113" t="s">
        <v>1639</v>
      </c>
      <c r="N1465" s="351"/>
    </row>
    <row r="1466" spans="1:14">
      <c r="A1466" s="113" t="s">
        <v>3149</v>
      </c>
      <c r="B1466" s="113" t="s">
        <v>383</v>
      </c>
      <c r="C1466" s="113">
        <v>5.2</v>
      </c>
      <c r="D1466" s="113">
        <v>5.25</v>
      </c>
      <c r="E1466" s="113">
        <v>4.3499999999999996</v>
      </c>
      <c r="F1466" s="113">
        <v>4.8</v>
      </c>
      <c r="G1466" s="113">
        <v>4.8</v>
      </c>
      <c r="H1466" s="113">
        <v>4.95</v>
      </c>
      <c r="I1466" s="113">
        <v>1600</v>
      </c>
      <c r="J1466" s="113">
        <v>7483</v>
      </c>
      <c r="K1466" s="115">
        <v>43531</v>
      </c>
      <c r="L1466" s="113">
        <v>36</v>
      </c>
      <c r="M1466" s="113" t="s">
        <v>3150</v>
      </c>
      <c r="N1466" s="351"/>
    </row>
    <row r="1467" spans="1:14">
      <c r="A1467" s="113" t="s">
        <v>1640</v>
      </c>
      <c r="B1467" s="113" t="s">
        <v>383</v>
      </c>
      <c r="C1467" s="113">
        <v>14.6</v>
      </c>
      <c r="D1467" s="113">
        <v>14.75</v>
      </c>
      <c r="E1467" s="113">
        <v>13.35</v>
      </c>
      <c r="F1467" s="113">
        <v>13.35</v>
      </c>
      <c r="G1467" s="113">
        <v>13.35</v>
      </c>
      <c r="H1467" s="113">
        <v>14.05</v>
      </c>
      <c r="I1467" s="113">
        <v>70260</v>
      </c>
      <c r="J1467" s="113">
        <v>971504.05</v>
      </c>
      <c r="K1467" s="115">
        <v>43531</v>
      </c>
      <c r="L1467" s="113">
        <v>303</v>
      </c>
      <c r="M1467" s="113" t="s">
        <v>1641</v>
      </c>
      <c r="N1467" s="351"/>
    </row>
    <row r="1468" spans="1:14">
      <c r="A1468" s="113" t="s">
        <v>2252</v>
      </c>
      <c r="B1468" s="113" t="s">
        <v>383</v>
      </c>
      <c r="C1468" s="113">
        <v>350.1</v>
      </c>
      <c r="D1468" s="113">
        <v>405.2</v>
      </c>
      <c r="E1468" s="113">
        <v>329.15</v>
      </c>
      <c r="F1468" s="113">
        <v>354</v>
      </c>
      <c r="G1468" s="113">
        <v>355</v>
      </c>
      <c r="H1468" s="113">
        <v>337.7</v>
      </c>
      <c r="I1468" s="113">
        <v>85301</v>
      </c>
      <c r="J1468" s="113">
        <v>29917491.449999999</v>
      </c>
      <c r="K1468" s="115">
        <v>43531</v>
      </c>
      <c r="L1468" s="113">
        <v>2478</v>
      </c>
      <c r="M1468" s="113" t="s">
        <v>2253</v>
      </c>
      <c r="N1468" s="351"/>
    </row>
    <row r="1469" spans="1:14">
      <c r="A1469" s="113" t="s">
        <v>2752</v>
      </c>
      <c r="B1469" s="113" t="s">
        <v>383</v>
      </c>
      <c r="C1469" s="113">
        <v>147</v>
      </c>
      <c r="D1469" s="113">
        <v>148.65</v>
      </c>
      <c r="E1469" s="113">
        <v>145.55000000000001</v>
      </c>
      <c r="F1469" s="113">
        <v>147.15</v>
      </c>
      <c r="G1469" s="113">
        <v>147.80000000000001</v>
      </c>
      <c r="H1469" s="113">
        <v>147.69999999999999</v>
      </c>
      <c r="I1469" s="113">
        <v>879</v>
      </c>
      <c r="J1469" s="113">
        <v>128724.7</v>
      </c>
      <c r="K1469" s="115">
        <v>43531</v>
      </c>
      <c r="L1469" s="113">
        <v>25</v>
      </c>
      <c r="M1469" s="113" t="s">
        <v>2119</v>
      </c>
      <c r="N1469" s="351"/>
    </row>
    <row r="1470" spans="1:14">
      <c r="A1470" s="113" t="s">
        <v>1991</v>
      </c>
      <c r="B1470" s="113" t="s">
        <v>383</v>
      </c>
      <c r="C1470" s="113">
        <v>304</v>
      </c>
      <c r="D1470" s="113">
        <v>304.25</v>
      </c>
      <c r="E1470" s="113">
        <v>300</v>
      </c>
      <c r="F1470" s="113">
        <v>302.14999999999998</v>
      </c>
      <c r="G1470" s="113">
        <v>300.10000000000002</v>
      </c>
      <c r="H1470" s="113">
        <v>304.25</v>
      </c>
      <c r="I1470" s="113">
        <v>292</v>
      </c>
      <c r="J1470" s="113">
        <v>88258.25</v>
      </c>
      <c r="K1470" s="115">
        <v>43531</v>
      </c>
      <c r="L1470" s="113">
        <v>8</v>
      </c>
      <c r="M1470" s="113" t="s">
        <v>1992</v>
      </c>
      <c r="N1470" s="351"/>
    </row>
    <row r="1471" spans="1:14">
      <c r="A1471" s="113" t="s">
        <v>212</v>
      </c>
      <c r="B1471" s="113" t="s">
        <v>383</v>
      </c>
      <c r="C1471" s="113">
        <v>1002.3</v>
      </c>
      <c r="D1471" s="113">
        <v>1002.7</v>
      </c>
      <c r="E1471" s="113">
        <v>971.15</v>
      </c>
      <c r="F1471" s="113">
        <v>974.55</v>
      </c>
      <c r="G1471" s="113">
        <v>971.5</v>
      </c>
      <c r="H1471" s="113">
        <v>996.15</v>
      </c>
      <c r="I1471" s="113">
        <v>25678</v>
      </c>
      <c r="J1471" s="113">
        <v>25150282.199999999</v>
      </c>
      <c r="K1471" s="115">
        <v>43531</v>
      </c>
      <c r="L1471" s="113">
        <v>4882</v>
      </c>
      <c r="M1471" s="113" t="s">
        <v>1642</v>
      </c>
      <c r="N1471" s="351"/>
    </row>
    <row r="1472" spans="1:14">
      <c r="A1472" s="113" t="s">
        <v>1643</v>
      </c>
      <c r="B1472" s="113" t="s">
        <v>3180</v>
      </c>
      <c r="C1472" s="113">
        <v>20.2</v>
      </c>
      <c r="D1472" s="113">
        <v>20.2</v>
      </c>
      <c r="E1472" s="113">
        <v>19.5</v>
      </c>
      <c r="F1472" s="113">
        <v>19.95</v>
      </c>
      <c r="G1472" s="113">
        <v>19.95</v>
      </c>
      <c r="H1472" s="113">
        <v>20.05</v>
      </c>
      <c r="I1472" s="113">
        <v>2400</v>
      </c>
      <c r="J1472" s="113">
        <v>47209.5</v>
      </c>
      <c r="K1472" s="115">
        <v>43531</v>
      </c>
      <c r="L1472" s="113">
        <v>15</v>
      </c>
      <c r="M1472" s="113" t="s">
        <v>1644</v>
      </c>
      <c r="N1472" s="351"/>
    </row>
    <row r="1473" spans="1:14">
      <c r="A1473" s="113" t="s">
        <v>1645</v>
      </c>
      <c r="B1473" s="113" t="s">
        <v>383</v>
      </c>
      <c r="C1473" s="113">
        <v>219.8</v>
      </c>
      <c r="D1473" s="113">
        <v>220</v>
      </c>
      <c r="E1473" s="113">
        <v>214.4</v>
      </c>
      <c r="F1473" s="113">
        <v>217.45</v>
      </c>
      <c r="G1473" s="113">
        <v>218.5</v>
      </c>
      <c r="H1473" s="113">
        <v>219.6</v>
      </c>
      <c r="I1473" s="113">
        <v>226909</v>
      </c>
      <c r="J1473" s="113">
        <v>49434363.25</v>
      </c>
      <c r="K1473" s="115">
        <v>43531</v>
      </c>
      <c r="L1473" s="113">
        <v>5452</v>
      </c>
      <c r="M1473" s="113" t="s">
        <v>1646</v>
      </c>
      <c r="N1473" s="351"/>
    </row>
    <row r="1474" spans="1:14">
      <c r="A1474" s="113" t="s">
        <v>3566</v>
      </c>
      <c r="B1474" s="113" t="s">
        <v>3180</v>
      </c>
      <c r="C1474" s="113">
        <v>7</v>
      </c>
      <c r="D1474" s="113">
        <v>7</v>
      </c>
      <c r="E1474" s="113">
        <v>7</v>
      </c>
      <c r="F1474" s="113">
        <v>7</v>
      </c>
      <c r="G1474" s="113">
        <v>7</v>
      </c>
      <c r="H1474" s="113">
        <v>6.75</v>
      </c>
      <c r="I1474" s="113">
        <v>1</v>
      </c>
      <c r="J1474" s="113">
        <v>7</v>
      </c>
      <c r="K1474" s="115">
        <v>43531</v>
      </c>
      <c r="L1474" s="113">
        <v>1</v>
      </c>
      <c r="M1474" s="113" t="s">
        <v>3567</v>
      </c>
      <c r="N1474" s="351"/>
    </row>
    <row r="1475" spans="1:14">
      <c r="A1475" s="113" t="s">
        <v>1647</v>
      </c>
      <c r="B1475" s="113" t="s">
        <v>383</v>
      </c>
      <c r="C1475" s="113">
        <v>532</v>
      </c>
      <c r="D1475" s="113">
        <v>538.29999999999995</v>
      </c>
      <c r="E1475" s="113">
        <v>521</v>
      </c>
      <c r="F1475" s="113">
        <v>523.95000000000005</v>
      </c>
      <c r="G1475" s="113">
        <v>524.6</v>
      </c>
      <c r="H1475" s="113">
        <v>530.65</v>
      </c>
      <c r="I1475" s="113">
        <v>16826</v>
      </c>
      <c r="J1475" s="113">
        <v>8865344.9499999993</v>
      </c>
      <c r="K1475" s="115">
        <v>43531</v>
      </c>
      <c r="L1475" s="113">
        <v>1444</v>
      </c>
      <c r="M1475" s="113" t="s">
        <v>1648</v>
      </c>
      <c r="N1475" s="351"/>
    </row>
    <row r="1476" spans="1:14">
      <c r="A1476" s="113" t="s">
        <v>2497</v>
      </c>
      <c r="B1476" s="113" t="s">
        <v>383</v>
      </c>
      <c r="C1476" s="113">
        <v>15.6</v>
      </c>
      <c r="D1476" s="113">
        <v>15.85</v>
      </c>
      <c r="E1476" s="113">
        <v>15.2</v>
      </c>
      <c r="F1476" s="113">
        <v>15.65</v>
      </c>
      <c r="G1476" s="113">
        <v>15.55</v>
      </c>
      <c r="H1476" s="113">
        <v>15.6</v>
      </c>
      <c r="I1476" s="113">
        <v>42614</v>
      </c>
      <c r="J1476" s="113">
        <v>661803.05000000005</v>
      </c>
      <c r="K1476" s="115">
        <v>43531</v>
      </c>
      <c r="L1476" s="113">
        <v>170</v>
      </c>
      <c r="M1476" s="113" t="s">
        <v>2498</v>
      </c>
      <c r="N1476" s="351"/>
    </row>
    <row r="1477" spans="1:14">
      <c r="A1477" s="113" t="s">
        <v>1649</v>
      </c>
      <c r="B1477" s="113" t="s">
        <v>383</v>
      </c>
      <c r="C1477" s="113">
        <v>5649.8</v>
      </c>
      <c r="D1477" s="113">
        <v>5691.95</v>
      </c>
      <c r="E1477" s="113">
        <v>5470</v>
      </c>
      <c r="F1477" s="113">
        <v>5520.15</v>
      </c>
      <c r="G1477" s="113">
        <v>5515</v>
      </c>
      <c r="H1477" s="113">
        <v>5593.85</v>
      </c>
      <c r="I1477" s="113">
        <v>674</v>
      </c>
      <c r="J1477" s="113">
        <v>3755247.6</v>
      </c>
      <c r="K1477" s="115">
        <v>43531</v>
      </c>
      <c r="L1477" s="113">
        <v>388</v>
      </c>
      <c r="M1477" s="113" t="s">
        <v>1650</v>
      </c>
      <c r="N1477" s="351"/>
    </row>
    <row r="1478" spans="1:14">
      <c r="A1478" s="113" t="s">
        <v>2217</v>
      </c>
      <c r="B1478" s="113" t="s">
        <v>383</v>
      </c>
      <c r="C1478" s="113">
        <v>479.75</v>
      </c>
      <c r="D1478" s="113">
        <v>483.75</v>
      </c>
      <c r="E1478" s="113">
        <v>477.85</v>
      </c>
      <c r="F1478" s="113">
        <v>480</v>
      </c>
      <c r="G1478" s="113">
        <v>481</v>
      </c>
      <c r="H1478" s="113">
        <v>479.5</v>
      </c>
      <c r="I1478" s="113">
        <v>16552</v>
      </c>
      <c r="J1478" s="113">
        <v>7955440.1500000004</v>
      </c>
      <c r="K1478" s="115">
        <v>43531</v>
      </c>
      <c r="L1478" s="113">
        <v>1811</v>
      </c>
      <c r="M1478" s="113" t="s">
        <v>2218</v>
      </c>
      <c r="N1478" s="351"/>
    </row>
    <row r="1479" spans="1:14">
      <c r="A1479" s="113" t="s">
        <v>1651</v>
      </c>
      <c r="B1479" s="113" t="s">
        <v>383</v>
      </c>
      <c r="C1479" s="113">
        <v>560.85</v>
      </c>
      <c r="D1479" s="113">
        <v>569.79999999999995</v>
      </c>
      <c r="E1479" s="113">
        <v>552.04999999999995</v>
      </c>
      <c r="F1479" s="113">
        <v>565.35</v>
      </c>
      <c r="G1479" s="113">
        <v>563.79999999999995</v>
      </c>
      <c r="H1479" s="113">
        <v>564.95000000000005</v>
      </c>
      <c r="I1479" s="113">
        <v>4211</v>
      </c>
      <c r="J1479" s="113">
        <v>2366432.5</v>
      </c>
      <c r="K1479" s="115">
        <v>43531</v>
      </c>
      <c r="L1479" s="113">
        <v>200</v>
      </c>
      <c r="M1479" s="113" t="s">
        <v>1652</v>
      </c>
      <c r="N1479" s="351"/>
    </row>
    <row r="1480" spans="1:14">
      <c r="A1480" s="113" t="s">
        <v>2304</v>
      </c>
      <c r="B1480" s="113" t="s">
        <v>383</v>
      </c>
      <c r="C1480" s="113">
        <v>384</v>
      </c>
      <c r="D1480" s="113">
        <v>397.45</v>
      </c>
      <c r="E1480" s="113">
        <v>379.6</v>
      </c>
      <c r="F1480" s="113">
        <v>384.85</v>
      </c>
      <c r="G1480" s="113">
        <v>384.1</v>
      </c>
      <c r="H1480" s="113">
        <v>379.85</v>
      </c>
      <c r="I1480" s="113">
        <v>679160</v>
      </c>
      <c r="J1480" s="113">
        <v>264528638.84999999</v>
      </c>
      <c r="K1480" s="115">
        <v>43531</v>
      </c>
      <c r="L1480" s="113">
        <v>4790</v>
      </c>
      <c r="M1480" s="113" t="s">
        <v>2305</v>
      </c>
      <c r="N1480" s="351"/>
    </row>
    <row r="1481" spans="1:14">
      <c r="A1481" s="113" t="s">
        <v>2732</v>
      </c>
      <c r="B1481" s="113" t="s">
        <v>383</v>
      </c>
      <c r="C1481" s="113">
        <v>18.3</v>
      </c>
      <c r="D1481" s="113">
        <v>18.3</v>
      </c>
      <c r="E1481" s="113">
        <v>16.75</v>
      </c>
      <c r="F1481" s="113">
        <v>16.850000000000001</v>
      </c>
      <c r="G1481" s="113">
        <v>16.75</v>
      </c>
      <c r="H1481" s="113">
        <v>17.45</v>
      </c>
      <c r="I1481" s="113">
        <v>69768</v>
      </c>
      <c r="J1481" s="113">
        <v>1233207.8500000001</v>
      </c>
      <c r="K1481" s="115">
        <v>43531</v>
      </c>
      <c r="L1481" s="113">
        <v>252</v>
      </c>
      <c r="M1481" s="113" t="s">
        <v>2733</v>
      </c>
      <c r="N1481" s="351"/>
    </row>
    <row r="1482" spans="1:14">
      <c r="A1482" s="113" t="s">
        <v>1653</v>
      </c>
      <c r="B1482" s="113" t="s">
        <v>383</v>
      </c>
      <c r="C1482" s="113">
        <v>265.05</v>
      </c>
      <c r="D1482" s="113">
        <v>267</v>
      </c>
      <c r="E1482" s="113">
        <v>256.3</v>
      </c>
      <c r="F1482" s="113">
        <v>260.55</v>
      </c>
      <c r="G1482" s="113">
        <v>264.95</v>
      </c>
      <c r="H1482" s="113">
        <v>264.14999999999998</v>
      </c>
      <c r="I1482" s="113">
        <v>4065</v>
      </c>
      <c r="J1482" s="113">
        <v>1063835.1499999999</v>
      </c>
      <c r="K1482" s="115">
        <v>43531</v>
      </c>
      <c r="L1482" s="113">
        <v>380</v>
      </c>
      <c r="M1482" s="113" t="s">
        <v>1654</v>
      </c>
      <c r="N1482" s="351"/>
    </row>
    <row r="1483" spans="1:14">
      <c r="A1483" s="113" t="s">
        <v>3568</v>
      </c>
      <c r="B1483" s="113" t="s">
        <v>383</v>
      </c>
      <c r="C1483" s="113">
        <v>28.9</v>
      </c>
      <c r="D1483" s="113">
        <v>30.85</v>
      </c>
      <c r="E1483" s="113">
        <v>28.2</v>
      </c>
      <c r="F1483" s="113">
        <v>30</v>
      </c>
      <c r="G1483" s="113">
        <v>30</v>
      </c>
      <c r="H1483" s="113">
        <v>30.5</v>
      </c>
      <c r="I1483" s="113">
        <v>2133</v>
      </c>
      <c r="J1483" s="113">
        <v>62735.5</v>
      </c>
      <c r="K1483" s="115">
        <v>43531</v>
      </c>
      <c r="L1483" s="113">
        <v>33</v>
      </c>
      <c r="M1483" s="113" t="s">
        <v>3569</v>
      </c>
      <c r="N1483" s="351"/>
    </row>
    <row r="1484" spans="1:14">
      <c r="A1484" s="113" t="s">
        <v>1655</v>
      </c>
      <c r="B1484" s="113" t="s">
        <v>383</v>
      </c>
      <c r="C1484" s="113">
        <v>105.95</v>
      </c>
      <c r="D1484" s="113">
        <v>108.7</v>
      </c>
      <c r="E1484" s="113">
        <v>102.6</v>
      </c>
      <c r="F1484" s="113">
        <v>104.9</v>
      </c>
      <c r="G1484" s="113">
        <v>104.7</v>
      </c>
      <c r="H1484" s="113">
        <v>105.05</v>
      </c>
      <c r="I1484" s="113">
        <v>359426</v>
      </c>
      <c r="J1484" s="113">
        <v>38213503.049999997</v>
      </c>
      <c r="K1484" s="115">
        <v>43531</v>
      </c>
      <c r="L1484" s="113">
        <v>3865</v>
      </c>
      <c r="M1484" s="113" t="s">
        <v>1656</v>
      </c>
      <c r="N1484" s="351"/>
    </row>
    <row r="1485" spans="1:14">
      <c r="A1485" s="113" t="s">
        <v>1657</v>
      </c>
      <c r="B1485" s="113" t="s">
        <v>383</v>
      </c>
      <c r="C1485" s="113">
        <v>590.1</v>
      </c>
      <c r="D1485" s="113">
        <v>600.4</v>
      </c>
      <c r="E1485" s="113">
        <v>590</v>
      </c>
      <c r="F1485" s="113">
        <v>593.54999999999995</v>
      </c>
      <c r="G1485" s="113">
        <v>593.04999999999995</v>
      </c>
      <c r="H1485" s="113">
        <v>590.29999999999995</v>
      </c>
      <c r="I1485" s="113">
        <v>18993</v>
      </c>
      <c r="J1485" s="113">
        <v>11319591.800000001</v>
      </c>
      <c r="K1485" s="115">
        <v>43531</v>
      </c>
      <c r="L1485" s="113">
        <v>1009</v>
      </c>
      <c r="M1485" s="113" t="s">
        <v>1658</v>
      </c>
      <c r="N1485" s="351"/>
    </row>
    <row r="1486" spans="1:14">
      <c r="A1486" s="113" t="s">
        <v>1659</v>
      </c>
      <c r="B1486" s="113" t="s">
        <v>383</v>
      </c>
      <c r="C1486" s="113">
        <v>148.80000000000001</v>
      </c>
      <c r="D1486" s="113">
        <v>157.5</v>
      </c>
      <c r="E1486" s="113">
        <v>145.94999999999999</v>
      </c>
      <c r="F1486" s="113">
        <v>154.55000000000001</v>
      </c>
      <c r="G1486" s="113">
        <v>154.94999999999999</v>
      </c>
      <c r="H1486" s="113">
        <v>147.9</v>
      </c>
      <c r="I1486" s="113">
        <v>1626880</v>
      </c>
      <c r="J1486" s="113">
        <v>249201429.94999999</v>
      </c>
      <c r="K1486" s="115">
        <v>43531</v>
      </c>
      <c r="L1486" s="113">
        <v>20762</v>
      </c>
      <c r="M1486" s="113" t="s">
        <v>1660</v>
      </c>
      <c r="N1486" s="351"/>
    </row>
    <row r="1487" spans="1:14">
      <c r="A1487" s="113" t="s">
        <v>2499</v>
      </c>
      <c r="B1487" s="113" t="s">
        <v>383</v>
      </c>
      <c r="C1487" s="113">
        <v>71.8</v>
      </c>
      <c r="D1487" s="113">
        <v>71.8</v>
      </c>
      <c r="E1487" s="113">
        <v>67.400000000000006</v>
      </c>
      <c r="F1487" s="113">
        <v>69.900000000000006</v>
      </c>
      <c r="G1487" s="113">
        <v>70.95</v>
      </c>
      <c r="H1487" s="113">
        <v>69.7</v>
      </c>
      <c r="I1487" s="113">
        <v>17150</v>
      </c>
      <c r="J1487" s="113">
        <v>1179409.8500000001</v>
      </c>
      <c r="K1487" s="115">
        <v>43531</v>
      </c>
      <c r="L1487" s="113">
        <v>138</v>
      </c>
      <c r="M1487" s="113" t="s">
        <v>2500</v>
      </c>
      <c r="N1487" s="351"/>
    </row>
    <row r="1488" spans="1:14">
      <c r="A1488" s="113" t="s">
        <v>1661</v>
      </c>
      <c r="B1488" s="113" t="s">
        <v>383</v>
      </c>
      <c r="C1488" s="113">
        <v>91.7</v>
      </c>
      <c r="D1488" s="113">
        <v>92.65</v>
      </c>
      <c r="E1488" s="113">
        <v>89.1</v>
      </c>
      <c r="F1488" s="113">
        <v>91.2</v>
      </c>
      <c r="G1488" s="113">
        <v>90.9</v>
      </c>
      <c r="H1488" s="113">
        <v>90.75</v>
      </c>
      <c r="I1488" s="113">
        <v>399836</v>
      </c>
      <c r="J1488" s="113">
        <v>36348853.950000003</v>
      </c>
      <c r="K1488" s="115">
        <v>43531</v>
      </c>
      <c r="L1488" s="113">
        <v>4407</v>
      </c>
      <c r="M1488" s="113" t="s">
        <v>2770</v>
      </c>
      <c r="N1488" s="351"/>
    </row>
    <row r="1489" spans="1:14">
      <c r="A1489" s="113" t="s">
        <v>154</v>
      </c>
      <c r="B1489" s="113" t="s">
        <v>383</v>
      </c>
      <c r="C1489" s="113">
        <v>1069</v>
      </c>
      <c r="D1489" s="113">
        <v>1069</v>
      </c>
      <c r="E1489" s="113">
        <v>1039</v>
      </c>
      <c r="F1489" s="113">
        <v>1043.3</v>
      </c>
      <c r="G1489" s="113">
        <v>1044</v>
      </c>
      <c r="H1489" s="113">
        <v>1055.95</v>
      </c>
      <c r="I1489" s="113">
        <v>2584721</v>
      </c>
      <c r="J1489" s="113">
        <v>2722649334.0500002</v>
      </c>
      <c r="K1489" s="115">
        <v>43531</v>
      </c>
      <c r="L1489" s="113">
        <v>77979</v>
      </c>
      <c r="M1489" s="113" t="s">
        <v>1662</v>
      </c>
      <c r="N1489" s="351"/>
    </row>
    <row r="1490" spans="1:14">
      <c r="A1490" s="113" t="s">
        <v>1976</v>
      </c>
      <c r="B1490" s="113" t="s">
        <v>383</v>
      </c>
      <c r="C1490" s="113">
        <v>31.65</v>
      </c>
      <c r="D1490" s="113">
        <v>31.85</v>
      </c>
      <c r="E1490" s="113">
        <v>29.6</v>
      </c>
      <c r="F1490" s="113">
        <v>30</v>
      </c>
      <c r="G1490" s="113">
        <v>30</v>
      </c>
      <c r="H1490" s="113">
        <v>31</v>
      </c>
      <c r="I1490" s="113">
        <v>60700</v>
      </c>
      <c r="J1490" s="113">
        <v>1829506.15</v>
      </c>
      <c r="K1490" s="115">
        <v>43531</v>
      </c>
      <c r="L1490" s="113">
        <v>243</v>
      </c>
      <c r="M1490" s="113" t="s">
        <v>1977</v>
      </c>
      <c r="N1490" s="351"/>
    </row>
    <row r="1491" spans="1:14">
      <c r="A1491" s="113" t="s">
        <v>1663</v>
      </c>
      <c r="B1491" s="113" t="s">
        <v>383</v>
      </c>
      <c r="C1491" s="113">
        <v>35.25</v>
      </c>
      <c r="D1491" s="113">
        <v>36.25</v>
      </c>
      <c r="E1491" s="113">
        <v>35.25</v>
      </c>
      <c r="F1491" s="113">
        <v>35.5</v>
      </c>
      <c r="G1491" s="113">
        <v>35.6</v>
      </c>
      <c r="H1491" s="113">
        <v>35.549999999999997</v>
      </c>
      <c r="I1491" s="113">
        <v>95017</v>
      </c>
      <c r="J1491" s="113">
        <v>3391302</v>
      </c>
      <c r="K1491" s="115">
        <v>43531</v>
      </c>
      <c r="L1491" s="113">
        <v>612</v>
      </c>
      <c r="M1491" s="113" t="s">
        <v>1664</v>
      </c>
      <c r="N1491" s="351"/>
    </row>
    <row r="1492" spans="1:14">
      <c r="A1492" s="113" t="s">
        <v>1665</v>
      </c>
      <c r="B1492" s="113" t="s">
        <v>383</v>
      </c>
      <c r="C1492" s="113">
        <v>207.7</v>
      </c>
      <c r="D1492" s="113">
        <v>210</v>
      </c>
      <c r="E1492" s="113">
        <v>206.95</v>
      </c>
      <c r="F1492" s="113">
        <v>208.5</v>
      </c>
      <c r="G1492" s="113">
        <v>209</v>
      </c>
      <c r="H1492" s="113">
        <v>206.85</v>
      </c>
      <c r="I1492" s="113">
        <v>55244</v>
      </c>
      <c r="J1492" s="113">
        <v>11515155.15</v>
      </c>
      <c r="K1492" s="115">
        <v>43531</v>
      </c>
      <c r="L1492" s="113">
        <v>2753</v>
      </c>
      <c r="M1492" s="113" t="s">
        <v>1666</v>
      </c>
      <c r="N1492" s="351"/>
    </row>
    <row r="1493" spans="1:14">
      <c r="A1493" s="113" t="s">
        <v>1667</v>
      </c>
      <c r="B1493" s="113" t="s">
        <v>383</v>
      </c>
      <c r="C1493" s="113">
        <v>53.9</v>
      </c>
      <c r="D1493" s="113">
        <v>55</v>
      </c>
      <c r="E1493" s="113">
        <v>52.05</v>
      </c>
      <c r="F1493" s="113">
        <v>52.8</v>
      </c>
      <c r="G1493" s="113">
        <v>52.2</v>
      </c>
      <c r="H1493" s="113">
        <v>53.15</v>
      </c>
      <c r="I1493" s="113">
        <v>2131</v>
      </c>
      <c r="J1493" s="113">
        <v>114499.9</v>
      </c>
      <c r="K1493" s="115">
        <v>43531</v>
      </c>
      <c r="L1493" s="113">
        <v>98</v>
      </c>
      <c r="M1493" s="113" t="s">
        <v>1668</v>
      </c>
      <c r="N1493" s="351"/>
    </row>
    <row r="1494" spans="1:14">
      <c r="A1494" s="113" t="s">
        <v>213</v>
      </c>
      <c r="B1494" s="113" t="s">
        <v>383</v>
      </c>
      <c r="C1494" s="113">
        <v>1816</v>
      </c>
      <c r="D1494" s="113">
        <v>1816</v>
      </c>
      <c r="E1494" s="113">
        <v>1770</v>
      </c>
      <c r="F1494" s="113">
        <v>1775.4</v>
      </c>
      <c r="G1494" s="113">
        <v>1771.95</v>
      </c>
      <c r="H1494" s="113">
        <v>1800.5</v>
      </c>
      <c r="I1494" s="113">
        <v>131809</v>
      </c>
      <c r="J1494" s="113">
        <v>234685569.05000001</v>
      </c>
      <c r="K1494" s="115">
        <v>43531</v>
      </c>
      <c r="L1494" s="113">
        <v>11966</v>
      </c>
      <c r="M1494" s="113" t="s">
        <v>1669</v>
      </c>
      <c r="N1494" s="351"/>
    </row>
    <row r="1495" spans="1:14">
      <c r="A1495" s="113" t="s">
        <v>214</v>
      </c>
      <c r="B1495" s="113" t="s">
        <v>383</v>
      </c>
      <c r="C1495" s="113">
        <v>248.5</v>
      </c>
      <c r="D1495" s="113">
        <v>250.55</v>
      </c>
      <c r="E1495" s="113">
        <v>244.25</v>
      </c>
      <c r="F1495" s="113">
        <v>249.05</v>
      </c>
      <c r="G1495" s="113">
        <v>247.8</v>
      </c>
      <c r="H1495" s="113">
        <v>248.15</v>
      </c>
      <c r="I1495" s="113">
        <v>1464502</v>
      </c>
      <c r="J1495" s="113">
        <v>362955743.10000002</v>
      </c>
      <c r="K1495" s="115">
        <v>43531</v>
      </c>
      <c r="L1495" s="113">
        <v>12435</v>
      </c>
      <c r="M1495" s="113" t="s">
        <v>1670</v>
      </c>
      <c r="N1495" s="351"/>
    </row>
    <row r="1496" spans="1:14">
      <c r="A1496" s="113" t="s">
        <v>1671</v>
      </c>
      <c r="B1496" s="113" t="s">
        <v>383</v>
      </c>
      <c r="C1496" s="113">
        <v>146.6</v>
      </c>
      <c r="D1496" s="113">
        <v>154</v>
      </c>
      <c r="E1496" s="113">
        <v>139</v>
      </c>
      <c r="F1496" s="113">
        <v>140.25</v>
      </c>
      <c r="G1496" s="113">
        <v>139.15</v>
      </c>
      <c r="H1496" s="113">
        <v>146.6</v>
      </c>
      <c r="I1496" s="113">
        <v>32600</v>
      </c>
      <c r="J1496" s="113">
        <v>4701810.55</v>
      </c>
      <c r="K1496" s="115">
        <v>43531</v>
      </c>
      <c r="L1496" s="113">
        <v>451</v>
      </c>
      <c r="M1496" s="113" t="s">
        <v>1672</v>
      </c>
      <c r="N1496" s="351"/>
    </row>
    <row r="1497" spans="1:14">
      <c r="A1497" s="113" t="s">
        <v>3305</v>
      </c>
      <c r="B1497" s="113" t="s">
        <v>383</v>
      </c>
      <c r="C1497" s="113">
        <v>4.9000000000000004</v>
      </c>
      <c r="D1497" s="113">
        <v>5.15</v>
      </c>
      <c r="E1497" s="113">
        <v>4.8499999999999996</v>
      </c>
      <c r="F1497" s="113">
        <v>5.15</v>
      </c>
      <c r="G1497" s="113">
        <v>5.15</v>
      </c>
      <c r="H1497" s="113">
        <v>4.7</v>
      </c>
      <c r="I1497" s="113">
        <v>113317</v>
      </c>
      <c r="J1497" s="113">
        <v>576526.9</v>
      </c>
      <c r="K1497" s="115">
        <v>43531</v>
      </c>
      <c r="L1497" s="113">
        <v>204</v>
      </c>
      <c r="M1497" s="113" t="s">
        <v>3306</v>
      </c>
      <c r="N1497" s="351"/>
    </row>
    <row r="1498" spans="1:14">
      <c r="A1498" s="113" t="s">
        <v>3339</v>
      </c>
      <c r="B1498" s="113" t="s">
        <v>383</v>
      </c>
      <c r="C1498" s="113">
        <v>28.05</v>
      </c>
      <c r="D1498" s="113">
        <v>28.95</v>
      </c>
      <c r="E1498" s="113">
        <v>27.3</v>
      </c>
      <c r="F1498" s="113">
        <v>27.7</v>
      </c>
      <c r="G1498" s="113">
        <v>27.7</v>
      </c>
      <c r="H1498" s="113">
        <v>28.05</v>
      </c>
      <c r="I1498" s="113">
        <v>2918</v>
      </c>
      <c r="J1498" s="113">
        <v>81103.55</v>
      </c>
      <c r="K1498" s="115">
        <v>43531</v>
      </c>
      <c r="L1498" s="113">
        <v>65</v>
      </c>
      <c r="M1498" s="113" t="s">
        <v>3340</v>
      </c>
      <c r="N1498" s="351"/>
    </row>
    <row r="1499" spans="1:14">
      <c r="A1499" s="113" t="s">
        <v>1673</v>
      </c>
      <c r="B1499" s="113" t="s">
        <v>383</v>
      </c>
      <c r="C1499" s="113">
        <v>342.8</v>
      </c>
      <c r="D1499" s="113">
        <v>342.8</v>
      </c>
      <c r="E1499" s="113">
        <v>333</v>
      </c>
      <c r="F1499" s="113">
        <v>333.45</v>
      </c>
      <c r="G1499" s="113">
        <v>333.05</v>
      </c>
      <c r="H1499" s="113">
        <v>339.5</v>
      </c>
      <c r="I1499" s="113">
        <v>292778</v>
      </c>
      <c r="J1499" s="113">
        <v>98092236.75</v>
      </c>
      <c r="K1499" s="115">
        <v>43531</v>
      </c>
      <c r="L1499" s="113">
        <v>5039</v>
      </c>
      <c r="M1499" s="113" t="s">
        <v>1892</v>
      </c>
      <c r="N1499" s="351"/>
    </row>
    <row r="1500" spans="1:14">
      <c r="A1500" s="113" t="s">
        <v>2501</v>
      </c>
      <c r="B1500" s="113" t="s">
        <v>383</v>
      </c>
      <c r="C1500" s="113">
        <v>120.9</v>
      </c>
      <c r="D1500" s="113">
        <v>132.69999999999999</v>
      </c>
      <c r="E1500" s="113">
        <v>117.85</v>
      </c>
      <c r="F1500" s="113">
        <v>129.44999999999999</v>
      </c>
      <c r="G1500" s="113">
        <v>128.5</v>
      </c>
      <c r="H1500" s="113">
        <v>119.35</v>
      </c>
      <c r="I1500" s="113">
        <v>282581</v>
      </c>
      <c r="J1500" s="113">
        <v>36067012</v>
      </c>
      <c r="K1500" s="115">
        <v>43531</v>
      </c>
      <c r="L1500" s="113">
        <v>4892</v>
      </c>
      <c r="M1500" s="113" t="s">
        <v>2502</v>
      </c>
      <c r="N1500" s="351"/>
    </row>
    <row r="1501" spans="1:14">
      <c r="A1501" s="113" t="s">
        <v>1674</v>
      </c>
      <c r="B1501" s="113" t="s">
        <v>383</v>
      </c>
      <c r="C1501" s="113">
        <v>67.099999999999994</v>
      </c>
      <c r="D1501" s="113">
        <v>67.5</v>
      </c>
      <c r="E1501" s="113">
        <v>65.25</v>
      </c>
      <c r="F1501" s="113">
        <v>66.400000000000006</v>
      </c>
      <c r="G1501" s="113">
        <v>66.2</v>
      </c>
      <c r="H1501" s="113">
        <v>67.05</v>
      </c>
      <c r="I1501" s="113">
        <v>554397</v>
      </c>
      <c r="J1501" s="113">
        <v>36786912.600000001</v>
      </c>
      <c r="K1501" s="115">
        <v>43531</v>
      </c>
      <c r="L1501" s="113">
        <v>3719</v>
      </c>
      <c r="M1501" s="113" t="s">
        <v>1675</v>
      </c>
      <c r="N1501" s="351"/>
    </row>
    <row r="1502" spans="1:14">
      <c r="A1502" s="113" t="s">
        <v>2172</v>
      </c>
      <c r="B1502" s="113" t="s">
        <v>383</v>
      </c>
      <c r="C1502" s="113">
        <v>75.05</v>
      </c>
      <c r="D1502" s="113">
        <v>81.2</v>
      </c>
      <c r="E1502" s="113">
        <v>71.95</v>
      </c>
      <c r="F1502" s="113">
        <v>80.150000000000006</v>
      </c>
      <c r="G1502" s="113">
        <v>80.5</v>
      </c>
      <c r="H1502" s="113">
        <v>75.849999999999994</v>
      </c>
      <c r="I1502" s="113">
        <v>149402</v>
      </c>
      <c r="J1502" s="113">
        <v>11777075.4</v>
      </c>
      <c r="K1502" s="115">
        <v>43531</v>
      </c>
      <c r="L1502" s="113">
        <v>1601</v>
      </c>
      <c r="M1502" s="113" t="s">
        <v>2173</v>
      </c>
      <c r="N1502" s="351"/>
    </row>
    <row r="1503" spans="1:14">
      <c r="A1503" s="113" t="s">
        <v>1676</v>
      </c>
      <c r="B1503" s="113" t="s">
        <v>383</v>
      </c>
      <c r="C1503" s="113">
        <v>14.75</v>
      </c>
      <c r="D1503" s="113">
        <v>15.65</v>
      </c>
      <c r="E1503" s="113">
        <v>14.75</v>
      </c>
      <c r="F1503" s="113">
        <v>15.15</v>
      </c>
      <c r="G1503" s="113">
        <v>15</v>
      </c>
      <c r="H1503" s="113">
        <v>14.55</v>
      </c>
      <c r="I1503" s="113">
        <v>366967</v>
      </c>
      <c r="J1503" s="113">
        <v>5595854.5499999998</v>
      </c>
      <c r="K1503" s="115">
        <v>43531</v>
      </c>
      <c r="L1503" s="113">
        <v>1392</v>
      </c>
      <c r="M1503" s="113" t="s">
        <v>2201</v>
      </c>
      <c r="N1503" s="351"/>
    </row>
    <row r="1504" spans="1:14">
      <c r="A1504" s="113" t="s">
        <v>374</v>
      </c>
      <c r="B1504" s="113" t="s">
        <v>383</v>
      </c>
      <c r="C1504" s="113">
        <v>111.75</v>
      </c>
      <c r="D1504" s="113">
        <v>113.25</v>
      </c>
      <c r="E1504" s="113">
        <v>110.25</v>
      </c>
      <c r="F1504" s="113">
        <v>112.2</v>
      </c>
      <c r="G1504" s="113">
        <v>112.4</v>
      </c>
      <c r="H1504" s="113">
        <v>111.75</v>
      </c>
      <c r="I1504" s="113">
        <v>29936</v>
      </c>
      <c r="J1504" s="113">
        <v>3349800.3</v>
      </c>
      <c r="K1504" s="115">
        <v>43531</v>
      </c>
      <c r="L1504" s="113">
        <v>2676</v>
      </c>
      <c r="M1504" s="113" t="s">
        <v>1677</v>
      </c>
      <c r="N1504" s="351"/>
    </row>
    <row r="1505" spans="1:14">
      <c r="A1505" s="113" t="s">
        <v>1678</v>
      </c>
      <c r="B1505" s="113" t="s">
        <v>383</v>
      </c>
      <c r="C1505" s="113">
        <v>62.4</v>
      </c>
      <c r="D1505" s="113">
        <v>62.7</v>
      </c>
      <c r="E1505" s="113">
        <v>56.7</v>
      </c>
      <c r="F1505" s="113">
        <v>57.05</v>
      </c>
      <c r="G1505" s="113">
        <v>56.7</v>
      </c>
      <c r="H1505" s="113">
        <v>61.5</v>
      </c>
      <c r="I1505" s="113">
        <v>1233048</v>
      </c>
      <c r="J1505" s="113">
        <v>72809329.849999994</v>
      </c>
      <c r="K1505" s="115">
        <v>43531</v>
      </c>
      <c r="L1505" s="113">
        <v>7396</v>
      </c>
      <c r="M1505" s="113" t="s">
        <v>1679</v>
      </c>
      <c r="N1505" s="351"/>
    </row>
    <row r="1506" spans="1:14">
      <c r="A1506" s="113" t="s">
        <v>1680</v>
      </c>
      <c r="B1506" s="113" t="s">
        <v>383</v>
      </c>
      <c r="C1506" s="113">
        <v>679.9</v>
      </c>
      <c r="D1506" s="113">
        <v>739.95</v>
      </c>
      <c r="E1506" s="113">
        <v>679.9</v>
      </c>
      <c r="F1506" s="113">
        <v>702.55</v>
      </c>
      <c r="G1506" s="113">
        <v>695</v>
      </c>
      <c r="H1506" s="113">
        <v>693.8</v>
      </c>
      <c r="I1506" s="113">
        <v>3279</v>
      </c>
      <c r="J1506" s="113">
        <v>2326632.1</v>
      </c>
      <c r="K1506" s="115">
        <v>43531</v>
      </c>
      <c r="L1506" s="113">
        <v>480</v>
      </c>
      <c r="M1506" s="113" t="s">
        <v>1681</v>
      </c>
      <c r="N1506" s="351"/>
    </row>
    <row r="1507" spans="1:14">
      <c r="A1507" s="113" t="s">
        <v>1682</v>
      </c>
      <c r="B1507" s="113" t="s">
        <v>383</v>
      </c>
      <c r="C1507" s="113">
        <v>8807.0499999999993</v>
      </c>
      <c r="D1507" s="113">
        <v>9039.7999999999993</v>
      </c>
      <c r="E1507" s="113">
        <v>8381.15</v>
      </c>
      <c r="F1507" s="113">
        <v>8569.75</v>
      </c>
      <c r="G1507" s="113">
        <v>8569.9500000000007</v>
      </c>
      <c r="H1507" s="113">
        <v>8850.4</v>
      </c>
      <c r="I1507" s="113">
        <v>20434</v>
      </c>
      <c r="J1507" s="113">
        <v>177632410.19999999</v>
      </c>
      <c r="K1507" s="115">
        <v>43531</v>
      </c>
      <c r="L1507" s="113">
        <v>8546</v>
      </c>
      <c r="M1507" s="113" t="s">
        <v>1683</v>
      </c>
      <c r="N1507" s="351"/>
    </row>
    <row r="1508" spans="1:14">
      <c r="A1508" s="113" t="s">
        <v>2174</v>
      </c>
      <c r="B1508" s="113" t="s">
        <v>383</v>
      </c>
      <c r="C1508" s="113">
        <v>56.75</v>
      </c>
      <c r="D1508" s="113">
        <v>56.75</v>
      </c>
      <c r="E1508" s="113">
        <v>55.05</v>
      </c>
      <c r="F1508" s="113">
        <v>55.25</v>
      </c>
      <c r="G1508" s="113">
        <v>55.25</v>
      </c>
      <c r="H1508" s="113">
        <v>55.2</v>
      </c>
      <c r="I1508" s="113">
        <v>4699</v>
      </c>
      <c r="J1508" s="113">
        <v>262028.1</v>
      </c>
      <c r="K1508" s="115">
        <v>43531</v>
      </c>
      <c r="L1508" s="113">
        <v>105</v>
      </c>
      <c r="M1508" s="113" t="s">
        <v>2175</v>
      </c>
      <c r="N1508" s="351"/>
    </row>
    <row r="1509" spans="1:14">
      <c r="A1509" s="113" t="s">
        <v>2503</v>
      </c>
      <c r="B1509" s="113" t="s">
        <v>383</v>
      </c>
      <c r="C1509" s="113">
        <v>3.45</v>
      </c>
      <c r="D1509" s="113">
        <v>3.55</v>
      </c>
      <c r="E1509" s="113">
        <v>3.3</v>
      </c>
      <c r="F1509" s="113">
        <v>3.5</v>
      </c>
      <c r="G1509" s="113">
        <v>3.5</v>
      </c>
      <c r="H1509" s="113">
        <v>3.35</v>
      </c>
      <c r="I1509" s="113">
        <v>928579</v>
      </c>
      <c r="J1509" s="113">
        <v>3226364.85</v>
      </c>
      <c r="K1509" s="115">
        <v>43531</v>
      </c>
      <c r="L1509" s="113">
        <v>625</v>
      </c>
      <c r="M1509" s="113" t="s">
        <v>2504</v>
      </c>
      <c r="N1509" s="351"/>
    </row>
    <row r="1510" spans="1:14">
      <c r="A1510" s="113" t="s">
        <v>241</v>
      </c>
      <c r="B1510" s="113" t="s">
        <v>383</v>
      </c>
      <c r="C1510" s="113">
        <v>36.5</v>
      </c>
      <c r="D1510" s="113">
        <v>37</v>
      </c>
      <c r="E1510" s="113">
        <v>36.1</v>
      </c>
      <c r="F1510" s="113">
        <v>36.200000000000003</v>
      </c>
      <c r="G1510" s="113">
        <v>36.200000000000003</v>
      </c>
      <c r="H1510" s="113">
        <v>36.75</v>
      </c>
      <c r="I1510" s="113">
        <v>3004790</v>
      </c>
      <c r="J1510" s="113">
        <v>109411901.90000001</v>
      </c>
      <c r="K1510" s="115">
        <v>43531</v>
      </c>
      <c r="L1510" s="113">
        <v>17921</v>
      </c>
      <c r="M1510" s="113" t="s">
        <v>1684</v>
      </c>
      <c r="N1510" s="351"/>
    </row>
    <row r="1511" spans="1:14">
      <c r="A1511" s="113" t="s">
        <v>2700</v>
      </c>
      <c r="B1511" s="113" t="s">
        <v>383</v>
      </c>
      <c r="C1511" s="113">
        <v>185</v>
      </c>
      <c r="D1511" s="113">
        <v>192</v>
      </c>
      <c r="E1511" s="113">
        <v>183.25</v>
      </c>
      <c r="F1511" s="113">
        <v>184.5</v>
      </c>
      <c r="G1511" s="113">
        <v>185.05</v>
      </c>
      <c r="H1511" s="113">
        <v>185.2</v>
      </c>
      <c r="I1511" s="113">
        <v>98830</v>
      </c>
      <c r="J1511" s="113">
        <v>18528520.5</v>
      </c>
      <c r="K1511" s="115">
        <v>43531</v>
      </c>
      <c r="L1511" s="113">
        <v>2258</v>
      </c>
      <c r="M1511" s="113" t="s">
        <v>2701</v>
      </c>
    </row>
    <row r="1512" spans="1:14">
      <c r="A1512" s="113" t="s">
        <v>155</v>
      </c>
      <c r="B1512" s="113" t="s">
        <v>383</v>
      </c>
      <c r="C1512" s="113">
        <v>495</v>
      </c>
      <c r="D1512" s="113">
        <v>495</v>
      </c>
      <c r="E1512" s="113">
        <v>480</v>
      </c>
      <c r="F1512" s="113">
        <v>486.2</v>
      </c>
      <c r="G1512" s="113">
        <v>485.9</v>
      </c>
      <c r="H1512" s="113">
        <v>490.7</v>
      </c>
      <c r="I1512" s="113">
        <v>865720</v>
      </c>
      <c r="J1512" s="113">
        <v>419512121.94999999</v>
      </c>
      <c r="K1512" s="115">
        <v>43531</v>
      </c>
      <c r="L1512" s="113">
        <v>20306</v>
      </c>
      <c r="M1512" s="113" t="s">
        <v>1685</v>
      </c>
    </row>
    <row r="1513" spans="1:14">
      <c r="A1513" s="113" t="s">
        <v>1686</v>
      </c>
      <c r="B1513" s="113" t="s">
        <v>383</v>
      </c>
      <c r="C1513" s="113">
        <v>2265</v>
      </c>
      <c r="D1513" s="113">
        <v>2333.9</v>
      </c>
      <c r="E1513" s="113">
        <v>2240</v>
      </c>
      <c r="F1513" s="113">
        <v>2252.8000000000002</v>
      </c>
      <c r="G1513" s="113">
        <v>2240</v>
      </c>
      <c r="H1513" s="113">
        <v>2260.4499999999998</v>
      </c>
      <c r="I1513" s="113">
        <v>5940</v>
      </c>
      <c r="J1513" s="113">
        <v>13487047.050000001</v>
      </c>
      <c r="K1513" s="115">
        <v>43531</v>
      </c>
      <c r="L1513" s="113">
        <v>854</v>
      </c>
      <c r="M1513" s="113" t="s">
        <v>1687</v>
      </c>
    </row>
    <row r="1514" spans="1:14">
      <c r="A1514" s="113" t="s">
        <v>1688</v>
      </c>
      <c r="B1514" s="113" t="s">
        <v>383</v>
      </c>
      <c r="C1514" s="113">
        <v>351.6</v>
      </c>
      <c r="D1514" s="113">
        <v>351.6</v>
      </c>
      <c r="E1514" s="113">
        <v>333</v>
      </c>
      <c r="F1514" s="113">
        <v>336.05</v>
      </c>
      <c r="G1514" s="113">
        <v>333.45</v>
      </c>
      <c r="H1514" s="113">
        <v>348.95</v>
      </c>
      <c r="I1514" s="113">
        <v>31167</v>
      </c>
      <c r="J1514" s="113">
        <v>10571284.949999999</v>
      </c>
      <c r="K1514" s="115">
        <v>43531</v>
      </c>
      <c r="L1514" s="113">
        <v>1186</v>
      </c>
      <c r="M1514" s="113" t="s">
        <v>1689</v>
      </c>
    </row>
    <row r="1515" spans="1:14">
      <c r="A1515" s="113" t="s">
        <v>2505</v>
      </c>
      <c r="B1515" s="113" t="s">
        <v>383</v>
      </c>
      <c r="C1515" s="113">
        <v>4.05</v>
      </c>
      <c r="D1515" s="113">
        <v>4.05</v>
      </c>
      <c r="E1515" s="113">
        <v>4.05</v>
      </c>
      <c r="F1515" s="113">
        <v>4.05</v>
      </c>
      <c r="G1515" s="113">
        <v>4.05</v>
      </c>
      <c r="H1515" s="113">
        <v>3.9</v>
      </c>
      <c r="I1515" s="113">
        <v>12334</v>
      </c>
      <c r="J1515" s="113">
        <v>49952.7</v>
      </c>
      <c r="K1515" s="115">
        <v>43531</v>
      </c>
      <c r="L1515" s="113">
        <v>11</v>
      </c>
      <c r="M1515" s="113" t="s">
        <v>2506</v>
      </c>
    </row>
    <row r="1516" spans="1:14">
      <c r="A1516" s="113" t="s">
        <v>1690</v>
      </c>
      <c r="B1516" s="113" t="s">
        <v>383</v>
      </c>
      <c r="C1516" s="113">
        <v>73.7</v>
      </c>
      <c r="D1516" s="113">
        <v>74.25</v>
      </c>
      <c r="E1516" s="113">
        <v>71.5</v>
      </c>
      <c r="F1516" s="113">
        <v>71.75</v>
      </c>
      <c r="G1516" s="113">
        <v>71.599999999999994</v>
      </c>
      <c r="H1516" s="113">
        <v>73</v>
      </c>
      <c r="I1516" s="113">
        <v>447506</v>
      </c>
      <c r="J1516" s="113">
        <v>32528044.100000001</v>
      </c>
      <c r="K1516" s="115">
        <v>43531</v>
      </c>
      <c r="L1516" s="113">
        <v>2965</v>
      </c>
      <c r="M1516" s="113" t="s">
        <v>1691</v>
      </c>
    </row>
    <row r="1517" spans="1:14">
      <c r="A1517" s="113" t="s">
        <v>156</v>
      </c>
      <c r="B1517" s="113" t="s">
        <v>383</v>
      </c>
      <c r="C1517" s="113">
        <v>1396</v>
      </c>
      <c r="D1517" s="113">
        <v>1418</v>
      </c>
      <c r="E1517" s="113">
        <v>1383.5</v>
      </c>
      <c r="F1517" s="113">
        <v>1388.3</v>
      </c>
      <c r="G1517" s="113">
        <v>1384.6</v>
      </c>
      <c r="H1517" s="113">
        <v>1392.4</v>
      </c>
      <c r="I1517" s="113">
        <v>971459</v>
      </c>
      <c r="J1517" s="113">
        <v>1361066586.8499999</v>
      </c>
      <c r="K1517" s="115">
        <v>43531</v>
      </c>
      <c r="L1517" s="113">
        <v>24837</v>
      </c>
      <c r="M1517" s="113" t="s">
        <v>1692</v>
      </c>
    </row>
    <row r="1518" spans="1:14">
      <c r="A1518" s="113" t="s">
        <v>1693</v>
      </c>
      <c r="B1518" s="113" t="s">
        <v>383</v>
      </c>
      <c r="C1518" s="113">
        <v>175.5</v>
      </c>
      <c r="D1518" s="113">
        <v>178.7</v>
      </c>
      <c r="E1518" s="113">
        <v>173.05</v>
      </c>
      <c r="F1518" s="113">
        <v>177.6</v>
      </c>
      <c r="G1518" s="113">
        <v>177.2</v>
      </c>
      <c r="H1518" s="113">
        <v>175.3</v>
      </c>
      <c r="I1518" s="113">
        <v>10658</v>
      </c>
      <c r="J1518" s="113">
        <v>1874490.85</v>
      </c>
      <c r="K1518" s="115">
        <v>43531</v>
      </c>
      <c r="L1518" s="113">
        <v>295</v>
      </c>
      <c r="M1518" s="113" t="s">
        <v>1694</v>
      </c>
    </row>
    <row r="1519" spans="1:14">
      <c r="A1519" s="113" t="s">
        <v>157</v>
      </c>
      <c r="B1519" s="113" t="s">
        <v>383</v>
      </c>
      <c r="C1519" s="113">
        <v>19.45</v>
      </c>
      <c r="D1519" s="113">
        <v>19.55</v>
      </c>
      <c r="E1519" s="113">
        <v>19.25</v>
      </c>
      <c r="F1519" s="113">
        <v>19.5</v>
      </c>
      <c r="G1519" s="113">
        <v>19.55</v>
      </c>
      <c r="H1519" s="113">
        <v>19.350000000000001</v>
      </c>
      <c r="I1519" s="113">
        <v>550731</v>
      </c>
      <c r="J1519" s="113">
        <v>10708542.300000001</v>
      </c>
      <c r="K1519" s="115">
        <v>43531</v>
      </c>
      <c r="L1519" s="113">
        <v>1405</v>
      </c>
      <c r="M1519" s="113" t="s">
        <v>1695</v>
      </c>
    </row>
    <row r="1520" spans="1:14">
      <c r="A1520" s="113" t="s">
        <v>1696</v>
      </c>
      <c r="B1520" s="113" t="s">
        <v>383</v>
      </c>
      <c r="C1520" s="113">
        <v>218</v>
      </c>
      <c r="D1520" s="113">
        <v>224</v>
      </c>
      <c r="E1520" s="113">
        <v>216.2</v>
      </c>
      <c r="F1520" s="113">
        <v>218.1</v>
      </c>
      <c r="G1520" s="113">
        <v>219</v>
      </c>
      <c r="H1520" s="113">
        <v>219.45</v>
      </c>
      <c r="I1520" s="113">
        <v>127811</v>
      </c>
      <c r="J1520" s="113">
        <v>28141259.199999999</v>
      </c>
      <c r="K1520" s="115">
        <v>43531</v>
      </c>
      <c r="L1520" s="113">
        <v>3171</v>
      </c>
      <c r="M1520" s="113" t="s">
        <v>1697</v>
      </c>
    </row>
    <row r="1521" spans="1:13">
      <c r="A1521" s="113" t="s">
        <v>1698</v>
      </c>
      <c r="B1521" s="113" t="s">
        <v>383</v>
      </c>
      <c r="C1521" s="113">
        <v>250.3</v>
      </c>
      <c r="D1521" s="113">
        <v>264.8</v>
      </c>
      <c r="E1521" s="113">
        <v>250.3</v>
      </c>
      <c r="F1521" s="113">
        <v>261.10000000000002</v>
      </c>
      <c r="G1521" s="113">
        <v>262</v>
      </c>
      <c r="H1521" s="113">
        <v>253.05</v>
      </c>
      <c r="I1521" s="113">
        <v>7355</v>
      </c>
      <c r="J1521" s="113">
        <v>1907701.8</v>
      </c>
      <c r="K1521" s="115">
        <v>43531</v>
      </c>
      <c r="L1521" s="113">
        <v>411</v>
      </c>
      <c r="M1521" s="113" t="s">
        <v>1699</v>
      </c>
    </row>
    <row r="1522" spans="1:13">
      <c r="A1522" s="113" t="s">
        <v>3307</v>
      </c>
      <c r="B1522" s="113" t="s">
        <v>383</v>
      </c>
      <c r="C1522" s="113">
        <v>16.399999999999999</v>
      </c>
      <c r="D1522" s="113">
        <v>16.75</v>
      </c>
      <c r="E1522" s="113">
        <v>16.25</v>
      </c>
      <c r="F1522" s="113">
        <v>16.3</v>
      </c>
      <c r="G1522" s="113">
        <v>16.3</v>
      </c>
      <c r="H1522" s="113">
        <v>16.399999999999999</v>
      </c>
      <c r="I1522" s="113">
        <v>137210</v>
      </c>
      <c r="J1522" s="113">
        <v>2249426.9</v>
      </c>
      <c r="K1522" s="115">
        <v>43531</v>
      </c>
      <c r="L1522" s="113">
        <v>454</v>
      </c>
      <c r="M1522" s="113" t="s">
        <v>3308</v>
      </c>
    </row>
    <row r="1523" spans="1:13">
      <c r="A1523" s="113" t="s">
        <v>1700</v>
      </c>
      <c r="B1523" s="113" t="s">
        <v>383</v>
      </c>
      <c r="C1523" s="113">
        <v>7.6</v>
      </c>
      <c r="D1523" s="113">
        <v>7.75</v>
      </c>
      <c r="E1523" s="113">
        <v>7.2</v>
      </c>
      <c r="F1523" s="113">
        <v>7.25</v>
      </c>
      <c r="G1523" s="113">
        <v>7.25</v>
      </c>
      <c r="H1523" s="113">
        <v>7.6</v>
      </c>
      <c r="I1523" s="113">
        <v>241321</v>
      </c>
      <c r="J1523" s="113">
        <v>1779195.05</v>
      </c>
      <c r="K1523" s="115">
        <v>43531</v>
      </c>
      <c r="L1523" s="113">
        <v>471</v>
      </c>
      <c r="M1523" s="113" t="s">
        <v>1701</v>
      </c>
    </row>
    <row r="1524" spans="1:13">
      <c r="A1524" s="113" t="s">
        <v>1702</v>
      </c>
      <c r="B1524" s="113" t="s">
        <v>383</v>
      </c>
      <c r="C1524" s="113">
        <v>316.5</v>
      </c>
      <c r="D1524" s="113">
        <v>325.85000000000002</v>
      </c>
      <c r="E1524" s="113">
        <v>311</v>
      </c>
      <c r="F1524" s="113">
        <v>319.7</v>
      </c>
      <c r="G1524" s="113">
        <v>320.39999999999998</v>
      </c>
      <c r="H1524" s="113">
        <v>317.60000000000002</v>
      </c>
      <c r="I1524" s="113">
        <v>2107835</v>
      </c>
      <c r="J1524" s="113">
        <v>675346400.60000002</v>
      </c>
      <c r="K1524" s="115">
        <v>43531</v>
      </c>
      <c r="L1524" s="113">
        <v>22741</v>
      </c>
      <c r="M1524" s="113" t="s">
        <v>1703</v>
      </c>
    </row>
    <row r="1525" spans="1:13">
      <c r="A1525" s="113" t="s">
        <v>158</v>
      </c>
      <c r="B1525" s="113" t="s">
        <v>383</v>
      </c>
      <c r="C1525" s="113">
        <v>3978.8</v>
      </c>
      <c r="D1525" s="113">
        <v>3987.8</v>
      </c>
      <c r="E1525" s="113">
        <v>3900.35</v>
      </c>
      <c r="F1525" s="113">
        <v>3912.8</v>
      </c>
      <c r="G1525" s="113">
        <v>3917.8</v>
      </c>
      <c r="H1525" s="113">
        <v>3978.65</v>
      </c>
      <c r="I1525" s="113">
        <v>382836</v>
      </c>
      <c r="J1525" s="113">
        <v>1506868857.25</v>
      </c>
      <c r="K1525" s="115">
        <v>43531</v>
      </c>
      <c r="L1525" s="113">
        <v>28048</v>
      </c>
      <c r="M1525" s="113" t="s">
        <v>1704</v>
      </c>
    </row>
    <row r="1526" spans="1:13">
      <c r="A1526" s="113" t="s">
        <v>1705</v>
      </c>
      <c r="B1526" s="113" t="s">
        <v>383</v>
      </c>
      <c r="C1526" s="113">
        <v>53.45</v>
      </c>
      <c r="D1526" s="113">
        <v>53.75</v>
      </c>
      <c r="E1526" s="113">
        <v>51.8</v>
      </c>
      <c r="F1526" s="113">
        <v>53.2</v>
      </c>
      <c r="G1526" s="113">
        <v>53.25</v>
      </c>
      <c r="H1526" s="113">
        <v>52.95</v>
      </c>
      <c r="I1526" s="113">
        <v>8003</v>
      </c>
      <c r="J1526" s="113">
        <v>424283.55</v>
      </c>
      <c r="K1526" s="115">
        <v>43531</v>
      </c>
      <c r="L1526" s="113">
        <v>131</v>
      </c>
      <c r="M1526" s="113" t="s">
        <v>1706</v>
      </c>
    </row>
    <row r="1527" spans="1:13">
      <c r="A1527" s="113" t="s">
        <v>3591</v>
      </c>
      <c r="B1527" s="113" t="s">
        <v>383</v>
      </c>
      <c r="C1527" s="113">
        <v>1.35</v>
      </c>
      <c r="D1527" s="113">
        <v>1.35</v>
      </c>
      <c r="E1527" s="113">
        <v>1.35</v>
      </c>
      <c r="F1527" s="113">
        <v>1.35</v>
      </c>
      <c r="G1527" s="113">
        <v>1.35</v>
      </c>
      <c r="H1527" s="113">
        <v>1.4</v>
      </c>
      <c r="I1527" s="113">
        <v>5</v>
      </c>
      <c r="J1527" s="113">
        <v>6.75</v>
      </c>
      <c r="K1527" s="115">
        <v>43531</v>
      </c>
      <c r="L1527" s="113">
        <v>1</v>
      </c>
      <c r="M1527" s="113" t="s">
        <v>3592</v>
      </c>
    </row>
    <row r="1528" spans="1:13">
      <c r="A1528" s="113" t="s">
        <v>1707</v>
      </c>
      <c r="B1528" s="113" t="s">
        <v>383</v>
      </c>
      <c r="C1528" s="113">
        <v>198.45</v>
      </c>
      <c r="D1528" s="113">
        <v>198.45</v>
      </c>
      <c r="E1528" s="113">
        <v>195.9</v>
      </c>
      <c r="F1528" s="113">
        <v>196.05</v>
      </c>
      <c r="G1528" s="113">
        <v>196.6</v>
      </c>
      <c r="H1528" s="113">
        <v>196.5</v>
      </c>
      <c r="I1528" s="113">
        <v>107112</v>
      </c>
      <c r="J1528" s="113">
        <v>21033875.949999999</v>
      </c>
      <c r="K1528" s="115">
        <v>43531</v>
      </c>
      <c r="L1528" s="113">
        <v>900</v>
      </c>
      <c r="M1528" s="113" t="s">
        <v>1708</v>
      </c>
    </row>
    <row r="1529" spans="1:13">
      <c r="A1529" s="113" t="s">
        <v>1709</v>
      </c>
      <c r="B1529" s="113" t="s">
        <v>383</v>
      </c>
      <c r="C1529" s="113">
        <v>98.55</v>
      </c>
      <c r="D1529" s="113">
        <v>105</v>
      </c>
      <c r="E1529" s="113">
        <v>96.85</v>
      </c>
      <c r="F1529" s="113">
        <v>101.2</v>
      </c>
      <c r="G1529" s="113">
        <v>101.05</v>
      </c>
      <c r="H1529" s="113">
        <v>97.5</v>
      </c>
      <c r="I1529" s="113">
        <v>9206</v>
      </c>
      <c r="J1529" s="113">
        <v>937686.5</v>
      </c>
      <c r="K1529" s="115">
        <v>43531</v>
      </c>
      <c r="L1529" s="113">
        <v>151</v>
      </c>
      <c r="M1529" s="113" t="s">
        <v>1710</v>
      </c>
    </row>
    <row r="1530" spans="1:13">
      <c r="A1530" s="113" t="s">
        <v>159</v>
      </c>
      <c r="B1530" s="113" t="s">
        <v>383</v>
      </c>
      <c r="C1530" s="113">
        <v>79.099999999999994</v>
      </c>
      <c r="D1530" s="113">
        <v>81.8</v>
      </c>
      <c r="E1530" s="113">
        <v>78.400000000000006</v>
      </c>
      <c r="F1530" s="113">
        <v>79.95</v>
      </c>
      <c r="G1530" s="113">
        <v>80.3</v>
      </c>
      <c r="H1530" s="113">
        <v>79.25</v>
      </c>
      <c r="I1530" s="113">
        <v>11551976</v>
      </c>
      <c r="J1530" s="113">
        <v>926284702.29999995</v>
      </c>
      <c r="K1530" s="115">
        <v>43531</v>
      </c>
      <c r="L1530" s="113">
        <v>30410</v>
      </c>
      <c r="M1530" s="113" t="s">
        <v>1711</v>
      </c>
    </row>
    <row r="1531" spans="1:13">
      <c r="A1531" s="113" t="s">
        <v>2079</v>
      </c>
      <c r="B1531" s="113" t="s">
        <v>383</v>
      </c>
      <c r="C1531" s="113">
        <v>46.55</v>
      </c>
      <c r="D1531" s="113">
        <v>46.95</v>
      </c>
      <c r="E1531" s="113">
        <v>45.25</v>
      </c>
      <c r="F1531" s="113">
        <v>45.5</v>
      </c>
      <c r="G1531" s="113">
        <v>45.4</v>
      </c>
      <c r="H1531" s="113">
        <v>46.55</v>
      </c>
      <c r="I1531" s="113">
        <v>361530</v>
      </c>
      <c r="J1531" s="113">
        <v>16610659.300000001</v>
      </c>
      <c r="K1531" s="115">
        <v>43531</v>
      </c>
      <c r="L1531" s="113">
        <v>619</v>
      </c>
      <c r="M1531" s="113" t="s">
        <v>2723</v>
      </c>
    </row>
    <row r="1532" spans="1:13">
      <c r="A1532" s="113" t="s">
        <v>1712</v>
      </c>
      <c r="B1532" s="113" t="s">
        <v>383</v>
      </c>
      <c r="C1532" s="113">
        <v>11.1</v>
      </c>
      <c r="D1532" s="113">
        <v>11.2</v>
      </c>
      <c r="E1532" s="113">
        <v>10.9</v>
      </c>
      <c r="F1532" s="113">
        <v>11.05</v>
      </c>
      <c r="G1532" s="113">
        <v>11</v>
      </c>
      <c r="H1532" s="113">
        <v>11</v>
      </c>
      <c r="I1532" s="113">
        <v>748328</v>
      </c>
      <c r="J1532" s="113">
        <v>8253482.4500000002</v>
      </c>
      <c r="K1532" s="115">
        <v>43531</v>
      </c>
      <c r="L1532" s="113">
        <v>1031</v>
      </c>
      <c r="M1532" s="113" t="s">
        <v>1713</v>
      </c>
    </row>
    <row r="1533" spans="1:13">
      <c r="A1533" s="113" t="s">
        <v>3175</v>
      </c>
      <c r="B1533" s="113" t="s">
        <v>383</v>
      </c>
      <c r="C1533" s="113">
        <v>325</v>
      </c>
      <c r="D1533" s="113">
        <v>331.95</v>
      </c>
      <c r="E1533" s="113">
        <v>320.5</v>
      </c>
      <c r="F1533" s="113">
        <v>324.05</v>
      </c>
      <c r="G1533" s="113">
        <v>320.5</v>
      </c>
      <c r="H1533" s="113">
        <v>332</v>
      </c>
      <c r="I1533" s="113">
        <v>321</v>
      </c>
      <c r="J1533" s="113">
        <v>104916.2</v>
      </c>
      <c r="K1533" s="115">
        <v>43531</v>
      </c>
      <c r="L1533" s="113">
        <v>46</v>
      </c>
      <c r="M1533" s="113" t="s">
        <v>3176</v>
      </c>
    </row>
    <row r="1534" spans="1:13">
      <c r="A1534" s="113" t="s">
        <v>1714</v>
      </c>
      <c r="B1534" s="113" t="s">
        <v>383</v>
      </c>
      <c r="C1534" s="113">
        <v>236</v>
      </c>
      <c r="D1534" s="113">
        <v>236</v>
      </c>
      <c r="E1534" s="113">
        <v>226</v>
      </c>
      <c r="F1534" s="113">
        <v>228.8</v>
      </c>
      <c r="G1534" s="113">
        <v>227.1</v>
      </c>
      <c r="H1534" s="113">
        <v>236</v>
      </c>
      <c r="I1534" s="113">
        <v>69723</v>
      </c>
      <c r="J1534" s="113">
        <v>16089921.449999999</v>
      </c>
      <c r="K1534" s="115">
        <v>43531</v>
      </c>
      <c r="L1534" s="113">
        <v>1471</v>
      </c>
      <c r="M1534" s="113" t="s">
        <v>1715</v>
      </c>
    </row>
    <row r="1535" spans="1:13">
      <c r="A1535" s="113" t="s">
        <v>160</v>
      </c>
      <c r="B1535" s="113" t="s">
        <v>383</v>
      </c>
      <c r="C1535" s="113">
        <v>877</v>
      </c>
      <c r="D1535" s="113">
        <v>877</v>
      </c>
      <c r="E1535" s="113">
        <v>867.25</v>
      </c>
      <c r="F1535" s="113">
        <v>872.05</v>
      </c>
      <c r="G1535" s="113">
        <v>871.4</v>
      </c>
      <c r="H1535" s="113">
        <v>877.35</v>
      </c>
      <c r="I1535" s="113">
        <v>1304920</v>
      </c>
      <c r="J1535" s="113">
        <v>1137680906.1500001</v>
      </c>
      <c r="K1535" s="115">
        <v>43531</v>
      </c>
      <c r="L1535" s="113">
        <v>35502</v>
      </c>
      <c r="M1535" s="113" t="s">
        <v>1716</v>
      </c>
    </row>
    <row r="1536" spans="1:13">
      <c r="A1536" s="113" t="s">
        <v>3309</v>
      </c>
      <c r="B1536" s="113" t="s">
        <v>383</v>
      </c>
      <c r="C1536" s="113">
        <v>2.95</v>
      </c>
      <c r="D1536" s="113">
        <v>3</v>
      </c>
      <c r="E1536" s="113">
        <v>2.9</v>
      </c>
      <c r="F1536" s="113">
        <v>2.95</v>
      </c>
      <c r="G1536" s="113">
        <v>2.95</v>
      </c>
      <c r="H1536" s="113">
        <v>2.95</v>
      </c>
      <c r="I1536" s="113">
        <v>1054698</v>
      </c>
      <c r="J1536" s="113">
        <v>3123491.15</v>
      </c>
      <c r="K1536" s="115">
        <v>43531</v>
      </c>
      <c r="L1536" s="113">
        <v>1196</v>
      </c>
      <c r="M1536" s="113" t="s">
        <v>3310</v>
      </c>
    </row>
    <row r="1537" spans="1:13">
      <c r="A1537" s="113" t="s">
        <v>1717</v>
      </c>
      <c r="B1537" s="113" t="s">
        <v>383</v>
      </c>
      <c r="C1537" s="113">
        <v>34.25</v>
      </c>
      <c r="D1537" s="113">
        <v>37</v>
      </c>
      <c r="E1537" s="113">
        <v>34.049999999999997</v>
      </c>
      <c r="F1537" s="113">
        <v>35.299999999999997</v>
      </c>
      <c r="G1537" s="113">
        <v>35.299999999999997</v>
      </c>
      <c r="H1537" s="113">
        <v>34.299999999999997</v>
      </c>
      <c r="I1537" s="113">
        <v>1540826</v>
      </c>
      <c r="J1537" s="113">
        <v>55070996.049999997</v>
      </c>
      <c r="K1537" s="115">
        <v>43531</v>
      </c>
      <c r="L1537" s="113">
        <v>3365</v>
      </c>
      <c r="M1537" s="113" t="s">
        <v>1718</v>
      </c>
    </row>
    <row r="1538" spans="1:13">
      <c r="A1538" s="113" t="s">
        <v>3311</v>
      </c>
      <c r="B1538" s="113" t="s">
        <v>3180</v>
      </c>
      <c r="C1538" s="113">
        <v>1.9</v>
      </c>
      <c r="D1538" s="113">
        <v>1.95</v>
      </c>
      <c r="E1538" s="113">
        <v>1.85</v>
      </c>
      <c r="F1538" s="113">
        <v>1.9</v>
      </c>
      <c r="G1538" s="113">
        <v>1.9</v>
      </c>
      <c r="H1538" s="113">
        <v>1.9</v>
      </c>
      <c r="I1538" s="113">
        <v>1611</v>
      </c>
      <c r="J1538" s="113">
        <v>3055.45</v>
      </c>
      <c r="K1538" s="115">
        <v>43531</v>
      </c>
      <c r="L1538" s="113">
        <v>10</v>
      </c>
      <c r="M1538" s="113" t="s">
        <v>3312</v>
      </c>
    </row>
    <row r="1539" spans="1:13">
      <c r="A1539" s="113" t="s">
        <v>3412</v>
      </c>
      <c r="B1539" s="113" t="s">
        <v>383</v>
      </c>
      <c r="C1539" s="113">
        <v>279</v>
      </c>
      <c r="D1539" s="113">
        <v>280</v>
      </c>
      <c r="E1539" s="113">
        <v>277.06</v>
      </c>
      <c r="F1539" s="113">
        <v>278</v>
      </c>
      <c r="G1539" s="113">
        <v>278</v>
      </c>
      <c r="H1539" s="113">
        <v>278.63</v>
      </c>
      <c r="I1539" s="113">
        <v>26</v>
      </c>
      <c r="J1539" s="113">
        <v>7239.29</v>
      </c>
      <c r="K1539" s="115">
        <v>43531</v>
      </c>
      <c r="L1539" s="113">
        <v>6</v>
      </c>
      <c r="M1539" s="113" t="s">
        <v>3413</v>
      </c>
    </row>
    <row r="1540" spans="1:13">
      <c r="A1540" s="113" t="s">
        <v>2763</v>
      </c>
      <c r="B1540" s="113" t="s">
        <v>383</v>
      </c>
      <c r="C1540" s="113">
        <v>1162</v>
      </c>
      <c r="D1540" s="113">
        <v>1162</v>
      </c>
      <c r="E1540" s="113">
        <v>1151.05</v>
      </c>
      <c r="F1540" s="113">
        <v>1161.5</v>
      </c>
      <c r="G1540" s="113">
        <v>1161.5</v>
      </c>
      <c r="H1540" s="113">
        <v>1150.0999999999999</v>
      </c>
      <c r="I1540" s="113">
        <v>105</v>
      </c>
      <c r="J1540" s="113">
        <v>121901.8</v>
      </c>
      <c r="K1540" s="115">
        <v>43531</v>
      </c>
      <c r="L1540" s="113">
        <v>7</v>
      </c>
      <c r="M1540" s="113" t="s">
        <v>2764</v>
      </c>
    </row>
    <row r="1541" spans="1:13">
      <c r="A1541" s="113" t="s">
        <v>3386</v>
      </c>
      <c r="B1541" s="113" t="s">
        <v>383</v>
      </c>
      <c r="C1541" s="113">
        <v>383.5</v>
      </c>
      <c r="D1541" s="113">
        <v>385</v>
      </c>
      <c r="E1541" s="113">
        <v>376.05</v>
      </c>
      <c r="F1541" s="113">
        <v>385</v>
      </c>
      <c r="G1541" s="113">
        <v>385</v>
      </c>
      <c r="H1541" s="113">
        <v>387.85</v>
      </c>
      <c r="I1541" s="113">
        <v>41</v>
      </c>
      <c r="J1541" s="113">
        <v>15677.79</v>
      </c>
      <c r="K1541" s="115">
        <v>43531</v>
      </c>
      <c r="L1541" s="113">
        <v>12</v>
      </c>
      <c r="M1541" s="113" t="s">
        <v>3387</v>
      </c>
    </row>
    <row r="1542" spans="1:13">
      <c r="A1542" s="113" t="s">
        <v>3313</v>
      </c>
      <c r="B1542" s="113" t="s">
        <v>383</v>
      </c>
      <c r="C1542" s="113">
        <v>10.1</v>
      </c>
      <c r="D1542" s="113">
        <v>10.25</v>
      </c>
      <c r="E1542" s="113">
        <v>10</v>
      </c>
      <c r="F1542" s="113">
        <v>10.1</v>
      </c>
      <c r="G1542" s="113">
        <v>10.25</v>
      </c>
      <c r="H1542" s="113">
        <v>10</v>
      </c>
      <c r="I1542" s="113">
        <v>53336</v>
      </c>
      <c r="J1542" s="113">
        <v>537362.75</v>
      </c>
      <c r="K1542" s="115">
        <v>43531</v>
      </c>
      <c r="L1542" s="113">
        <v>164</v>
      </c>
      <c r="M1542" s="113" t="s">
        <v>3314</v>
      </c>
    </row>
    <row r="1543" spans="1:13">
      <c r="A1543" s="113" t="s">
        <v>2254</v>
      </c>
      <c r="B1543" s="113" t="s">
        <v>383</v>
      </c>
      <c r="C1543" s="113">
        <v>153.9</v>
      </c>
      <c r="D1543" s="113">
        <v>156</v>
      </c>
      <c r="E1543" s="113">
        <v>139.15</v>
      </c>
      <c r="F1543" s="113">
        <v>142.15</v>
      </c>
      <c r="G1543" s="113">
        <v>140.75</v>
      </c>
      <c r="H1543" s="113">
        <v>152.9</v>
      </c>
      <c r="I1543" s="113">
        <v>268353</v>
      </c>
      <c r="J1543" s="113">
        <v>39844312.850000001</v>
      </c>
      <c r="K1543" s="115">
        <v>43531</v>
      </c>
      <c r="L1543" s="113">
        <v>3861</v>
      </c>
      <c r="M1543" s="113" t="s">
        <v>2255</v>
      </c>
    </row>
    <row r="1544" spans="1:13">
      <c r="A1544" s="113" t="s">
        <v>3315</v>
      </c>
      <c r="B1544" s="113" t="s">
        <v>3180</v>
      </c>
      <c r="C1544" s="113">
        <v>0.15</v>
      </c>
      <c r="D1544" s="113">
        <v>0.15</v>
      </c>
      <c r="E1544" s="113">
        <v>0.1</v>
      </c>
      <c r="F1544" s="113">
        <v>0.1</v>
      </c>
      <c r="G1544" s="113">
        <v>0.15</v>
      </c>
      <c r="H1544" s="113">
        <v>0.15</v>
      </c>
      <c r="I1544" s="113">
        <v>1750846</v>
      </c>
      <c r="J1544" s="113">
        <v>208340.9</v>
      </c>
      <c r="K1544" s="115">
        <v>43531</v>
      </c>
      <c r="L1544" s="113">
        <v>226</v>
      </c>
      <c r="M1544" s="113" t="s">
        <v>3316</v>
      </c>
    </row>
    <row r="1545" spans="1:13">
      <c r="A1545" s="113" t="s">
        <v>1719</v>
      </c>
      <c r="B1545" s="113" t="s">
        <v>383</v>
      </c>
      <c r="C1545" s="113">
        <v>280</v>
      </c>
      <c r="D1545" s="113">
        <v>285.55</v>
      </c>
      <c r="E1545" s="113">
        <v>272</v>
      </c>
      <c r="F1545" s="113">
        <v>281.14999999999998</v>
      </c>
      <c r="G1545" s="113">
        <v>279.2</v>
      </c>
      <c r="H1545" s="113">
        <v>279.95</v>
      </c>
      <c r="I1545" s="113">
        <v>58769</v>
      </c>
      <c r="J1545" s="113">
        <v>16426109.4</v>
      </c>
      <c r="K1545" s="115">
        <v>43531</v>
      </c>
      <c r="L1545" s="113">
        <v>2540</v>
      </c>
      <c r="M1545" s="113" t="s">
        <v>1720</v>
      </c>
    </row>
    <row r="1546" spans="1:13">
      <c r="A1546" s="113" t="s">
        <v>1721</v>
      </c>
      <c r="B1546" s="113" t="s">
        <v>383</v>
      </c>
      <c r="C1546" s="113">
        <v>574.15</v>
      </c>
      <c r="D1546" s="113">
        <v>582</v>
      </c>
      <c r="E1546" s="113">
        <v>560.1</v>
      </c>
      <c r="F1546" s="113">
        <v>563.15</v>
      </c>
      <c r="G1546" s="113">
        <v>565</v>
      </c>
      <c r="H1546" s="113">
        <v>572.1</v>
      </c>
      <c r="I1546" s="113">
        <v>34382</v>
      </c>
      <c r="J1546" s="113">
        <v>19583190.600000001</v>
      </c>
      <c r="K1546" s="115">
        <v>43531</v>
      </c>
      <c r="L1546" s="113">
        <v>1648</v>
      </c>
      <c r="M1546" s="113" t="s">
        <v>1722</v>
      </c>
    </row>
    <row r="1547" spans="1:13">
      <c r="A1547" s="113" t="s">
        <v>2080</v>
      </c>
      <c r="B1547" s="113" t="s">
        <v>383</v>
      </c>
      <c r="C1547" s="113">
        <v>627.70000000000005</v>
      </c>
      <c r="D1547" s="113">
        <v>636.9</v>
      </c>
      <c r="E1547" s="113">
        <v>614.75</v>
      </c>
      <c r="F1547" s="113">
        <v>635.20000000000005</v>
      </c>
      <c r="G1547" s="113">
        <v>636.54999999999995</v>
      </c>
      <c r="H1547" s="113">
        <v>627.70000000000005</v>
      </c>
      <c r="I1547" s="113">
        <v>14231</v>
      </c>
      <c r="J1547" s="113">
        <v>8964230.3000000007</v>
      </c>
      <c r="K1547" s="115">
        <v>43531</v>
      </c>
      <c r="L1547" s="113">
        <v>1147</v>
      </c>
      <c r="M1547" s="113" t="s">
        <v>2081</v>
      </c>
    </row>
    <row r="1548" spans="1:13">
      <c r="A1548" s="113" t="s">
        <v>2616</v>
      </c>
      <c r="B1548" s="113" t="s">
        <v>383</v>
      </c>
      <c r="C1548" s="113">
        <v>48.75</v>
      </c>
      <c r="D1548" s="113">
        <v>49.75</v>
      </c>
      <c r="E1548" s="113">
        <v>47.75</v>
      </c>
      <c r="F1548" s="113">
        <v>49.15</v>
      </c>
      <c r="G1548" s="113">
        <v>49</v>
      </c>
      <c r="H1548" s="113">
        <v>48.45</v>
      </c>
      <c r="I1548" s="113">
        <v>7255258</v>
      </c>
      <c r="J1548" s="113">
        <v>355528148.05000001</v>
      </c>
      <c r="K1548" s="115">
        <v>43531</v>
      </c>
      <c r="L1548" s="113">
        <v>19439</v>
      </c>
      <c r="M1548" s="113" t="s">
        <v>2702</v>
      </c>
    </row>
    <row r="1549" spans="1:13">
      <c r="A1549" s="113" t="s">
        <v>1723</v>
      </c>
      <c r="B1549" s="113" t="s">
        <v>383</v>
      </c>
      <c r="C1549" s="113">
        <v>40.950000000000003</v>
      </c>
      <c r="D1549" s="113">
        <v>41.55</v>
      </c>
      <c r="E1549" s="113">
        <v>39.200000000000003</v>
      </c>
      <c r="F1549" s="113">
        <v>40.700000000000003</v>
      </c>
      <c r="G1549" s="113">
        <v>40.6</v>
      </c>
      <c r="H1549" s="113">
        <v>39.549999999999997</v>
      </c>
      <c r="I1549" s="113">
        <v>18024</v>
      </c>
      <c r="J1549" s="113">
        <v>723955.05</v>
      </c>
      <c r="K1549" s="115">
        <v>43531</v>
      </c>
      <c r="L1549" s="113">
        <v>113</v>
      </c>
      <c r="M1549" s="113" t="s">
        <v>1724</v>
      </c>
    </row>
    <row r="1550" spans="1:13">
      <c r="A1550" s="113" t="s">
        <v>1725</v>
      </c>
      <c r="B1550" s="113" t="s">
        <v>383</v>
      </c>
      <c r="C1550" s="113">
        <v>10.1</v>
      </c>
      <c r="D1550" s="113">
        <v>10.45</v>
      </c>
      <c r="E1550" s="113">
        <v>10.1</v>
      </c>
      <c r="F1550" s="113">
        <v>10.25</v>
      </c>
      <c r="G1550" s="113">
        <v>10.25</v>
      </c>
      <c r="H1550" s="113">
        <v>10.199999999999999</v>
      </c>
      <c r="I1550" s="113">
        <v>5632</v>
      </c>
      <c r="J1550" s="113">
        <v>57950.15</v>
      </c>
      <c r="K1550" s="115">
        <v>43531</v>
      </c>
      <c r="L1550" s="113">
        <v>47</v>
      </c>
      <c r="M1550" s="113" t="s">
        <v>1726</v>
      </c>
    </row>
    <row r="1551" spans="1:13">
      <c r="A1551" s="113" t="s">
        <v>2742</v>
      </c>
      <c r="B1551" s="113" t="s">
        <v>383</v>
      </c>
      <c r="C1551" s="113">
        <v>649</v>
      </c>
      <c r="D1551" s="113">
        <v>653.95000000000005</v>
      </c>
      <c r="E1551" s="113">
        <v>645</v>
      </c>
      <c r="F1551" s="113">
        <v>649.6</v>
      </c>
      <c r="G1551" s="113">
        <v>649</v>
      </c>
      <c r="H1551" s="113">
        <v>648.04999999999995</v>
      </c>
      <c r="I1551" s="113">
        <v>29102</v>
      </c>
      <c r="J1551" s="113">
        <v>18921583.350000001</v>
      </c>
      <c r="K1551" s="115">
        <v>43531</v>
      </c>
      <c r="L1551" s="113">
        <v>3480</v>
      </c>
      <c r="M1551" s="113" t="s">
        <v>2743</v>
      </c>
    </row>
    <row r="1552" spans="1:13">
      <c r="A1552" s="113" t="s">
        <v>1727</v>
      </c>
      <c r="B1552" s="113" t="s">
        <v>383</v>
      </c>
      <c r="C1552" s="113">
        <v>15.95</v>
      </c>
      <c r="D1552" s="113">
        <v>16.149999999999999</v>
      </c>
      <c r="E1552" s="113">
        <v>15.7</v>
      </c>
      <c r="F1552" s="113">
        <v>15.9</v>
      </c>
      <c r="G1552" s="113">
        <v>15.8</v>
      </c>
      <c r="H1552" s="113">
        <v>15.95</v>
      </c>
      <c r="I1552" s="113">
        <v>188852</v>
      </c>
      <c r="J1552" s="113">
        <v>3017256.05</v>
      </c>
      <c r="K1552" s="115">
        <v>43531</v>
      </c>
      <c r="L1552" s="113">
        <v>449</v>
      </c>
      <c r="M1552" s="113" t="s">
        <v>1728</v>
      </c>
    </row>
    <row r="1553" spans="1:13">
      <c r="A1553" s="113" t="s">
        <v>1729</v>
      </c>
      <c r="B1553" s="113" t="s">
        <v>383</v>
      </c>
      <c r="C1553" s="113">
        <v>11.9</v>
      </c>
      <c r="D1553" s="113">
        <v>11.9</v>
      </c>
      <c r="E1553" s="113">
        <v>11.05</v>
      </c>
      <c r="F1553" s="113">
        <v>11.2</v>
      </c>
      <c r="G1553" s="113">
        <v>11.2</v>
      </c>
      <c r="H1553" s="113">
        <v>11.85</v>
      </c>
      <c r="I1553" s="113">
        <v>21255</v>
      </c>
      <c r="J1553" s="113">
        <v>241956.7</v>
      </c>
      <c r="K1553" s="115">
        <v>43531</v>
      </c>
      <c r="L1553" s="113">
        <v>140</v>
      </c>
      <c r="M1553" s="113" t="s">
        <v>1730</v>
      </c>
    </row>
    <row r="1554" spans="1:13">
      <c r="A1554" s="113" t="s">
        <v>1922</v>
      </c>
      <c r="B1554" s="113" t="s">
        <v>383</v>
      </c>
      <c r="C1554" s="113">
        <v>818</v>
      </c>
      <c r="D1554" s="113">
        <v>820.85</v>
      </c>
      <c r="E1554" s="113">
        <v>808.1</v>
      </c>
      <c r="F1554" s="113">
        <v>814.8</v>
      </c>
      <c r="G1554" s="113">
        <v>813.65</v>
      </c>
      <c r="H1554" s="113">
        <v>820</v>
      </c>
      <c r="I1554" s="113">
        <v>385710</v>
      </c>
      <c r="J1554" s="113">
        <v>316112828.60000002</v>
      </c>
      <c r="K1554" s="115">
        <v>43531</v>
      </c>
      <c r="L1554" s="113">
        <v>2813</v>
      </c>
      <c r="M1554" s="113" t="s">
        <v>1923</v>
      </c>
    </row>
    <row r="1555" spans="1:13">
      <c r="A1555" s="113" t="s">
        <v>225</v>
      </c>
      <c r="B1555" s="113" t="s">
        <v>383</v>
      </c>
      <c r="C1555" s="113">
        <v>178.95</v>
      </c>
      <c r="D1555" s="113">
        <v>178.95</v>
      </c>
      <c r="E1555" s="113">
        <v>172.6</v>
      </c>
      <c r="F1555" s="113">
        <v>176.05</v>
      </c>
      <c r="G1555" s="113">
        <v>175.85</v>
      </c>
      <c r="H1555" s="113">
        <v>178.5</v>
      </c>
      <c r="I1555" s="113">
        <v>9472601</v>
      </c>
      <c r="J1555" s="113">
        <v>1660950270.25</v>
      </c>
      <c r="K1555" s="115">
        <v>43531</v>
      </c>
      <c r="L1555" s="113">
        <v>69437</v>
      </c>
      <c r="M1555" s="113" t="s">
        <v>1731</v>
      </c>
    </row>
    <row r="1556" spans="1:13">
      <c r="A1556" s="113" t="s">
        <v>1732</v>
      </c>
      <c r="B1556" s="113" t="s">
        <v>383</v>
      </c>
      <c r="C1556" s="113">
        <v>2235</v>
      </c>
      <c r="D1556" s="113">
        <v>2274.9499999999998</v>
      </c>
      <c r="E1556" s="113">
        <v>2205.0500000000002</v>
      </c>
      <c r="F1556" s="113">
        <v>2217.35</v>
      </c>
      <c r="G1556" s="113">
        <v>2213</v>
      </c>
      <c r="H1556" s="113">
        <v>2230.9</v>
      </c>
      <c r="I1556" s="113">
        <v>100933</v>
      </c>
      <c r="J1556" s="113">
        <v>226524294.34999999</v>
      </c>
      <c r="K1556" s="115">
        <v>43531</v>
      </c>
      <c r="L1556" s="113">
        <v>10151</v>
      </c>
      <c r="M1556" s="113" t="s">
        <v>1733</v>
      </c>
    </row>
    <row r="1557" spans="1:13">
      <c r="A1557" s="113" t="s">
        <v>1734</v>
      </c>
      <c r="B1557" s="113" t="s">
        <v>383</v>
      </c>
      <c r="C1557" s="113">
        <v>33.700000000000003</v>
      </c>
      <c r="D1557" s="113">
        <v>35.75</v>
      </c>
      <c r="E1557" s="113">
        <v>33.4</v>
      </c>
      <c r="F1557" s="113">
        <v>34.450000000000003</v>
      </c>
      <c r="G1557" s="113">
        <v>34.549999999999997</v>
      </c>
      <c r="H1557" s="113">
        <v>33.65</v>
      </c>
      <c r="I1557" s="113">
        <v>39251</v>
      </c>
      <c r="J1557" s="113">
        <v>1370276.85</v>
      </c>
      <c r="K1557" s="115">
        <v>43531</v>
      </c>
      <c r="L1557" s="113">
        <v>482</v>
      </c>
      <c r="M1557" s="113" t="s">
        <v>1735</v>
      </c>
    </row>
    <row r="1558" spans="1:13">
      <c r="A1558" s="113" t="s">
        <v>1736</v>
      </c>
      <c r="B1558" s="113" t="s">
        <v>383</v>
      </c>
      <c r="C1558" s="113">
        <v>1185.05</v>
      </c>
      <c r="D1558" s="113">
        <v>1210</v>
      </c>
      <c r="E1558" s="113">
        <v>1166.95</v>
      </c>
      <c r="F1558" s="113">
        <v>1205</v>
      </c>
      <c r="G1558" s="113">
        <v>1209.5</v>
      </c>
      <c r="H1558" s="113">
        <v>1175.25</v>
      </c>
      <c r="I1558" s="113">
        <v>1107</v>
      </c>
      <c r="J1558" s="113">
        <v>1324747.3999999999</v>
      </c>
      <c r="K1558" s="115">
        <v>43531</v>
      </c>
      <c r="L1558" s="113">
        <v>225</v>
      </c>
      <c r="M1558" s="113" t="s">
        <v>1737</v>
      </c>
    </row>
    <row r="1559" spans="1:13">
      <c r="A1559" s="113" t="s">
        <v>380</v>
      </c>
      <c r="B1559" s="113" t="s">
        <v>383</v>
      </c>
      <c r="C1559" s="113">
        <v>77</v>
      </c>
      <c r="D1559" s="113">
        <v>77.400000000000006</v>
      </c>
      <c r="E1559" s="113">
        <v>73.099999999999994</v>
      </c>
      <c r="F1559" s="113">
        <v>73.150000000000006</v>
      </c>
      <c r="G1559" s="113">
        <v>73.099999999999994</v>
      </c>
      <c r="H1559" s="113">
        <v>76.900000000000006</v>
      </c>
      <c r="I1559" s="113">
        <v>44519</v>
      </c>
      <c r="J1559" s="113">
        <v>3303740.2</v>
      </c>
      <c r="K1559" s="115">
        <v>43531</v>
      </c>
      <c r="L1559" s="113">
        <v>500</v>
      </c>
      <c r="M1559" s="113" t="s">
        <v>1738</v>
      </c>
    </row>
    <row r="1560" spans="1:13">
      <c r="A1560" s="113" t="s">
        <v>1739</v>
      </c>
      <c r="B1560" s="113" t="s">
        <v>383</v>
      </c>
      <c r="C1560" s="113">
        <v>218</v>
      </c>
      <c r="D1560" s="113">
        <v>220.45</v>
      </c>
      <c r="E1560" s="113">
        <v>216.5</v>
      </c>
      <c r="F1560" s="113">
        <v>217.45</v>
      </c>
      <c r="G1560" s="113">
        <v>217</v>
      </c>
      <c r="H1560" s="113">
        <v>218.15</v>
      </c>
      <c r="I1560" s="113">
        <v>510072</v>
      </c>
      <c r="J1560" s="113">
        <v>111473783.2</v>
      </c>
      <c r="K1560" s="115">
        <v>43531</v>
      </c>
      <c r="L1560" s="113">
        <v>8545</v>
      </c>
      <c r="M1560" s="113" t="s">
        <v>1882</v>
      </c>
    </row>
    <row r="1561" spans="1:13">
      <c r="A1561" s="113" t="s">
        <v>1871</v>
      </c>
      <c r="B1561" s="113" t="s">
        <v>383</v>
      </c>
      <c r="C1561" s="113">
        <v>2240</v>
      </c>
      <c r="D1561" s="113">
        <v>2290</v>
      </c>
      <c r="E1561" s="113">
        <v>2111.4</v>
      </c>
      <c r="F1561" s="113">
        <v>2187.3000000000002</v>
      </c>
      <c r="G1561" s="113">
        <v>2170</v>
      </c>
      <c r="H1561" s="113">
        <v>2246.15</v>
      </c>
      <c r="I1561" s="113">
        <v>742</v>
      </c>
      <c r="J1561" s="113">
        <v>1620085.35</v>
      </c>
      <c r="K1561" s="115">
        <v>43531</v>
      </c>
      <c r="L1561" s="113">
        <v>303</v>
      </c>
      <c r="M1561" s="113" t="s">
        <v>1872</v>
      </c>
    </row>
    <row r="1562" spans="1:13">
      <c r="A1562" s="113" t="s">
        <v>1740</v>
      </c>
      <c r="B1562" s="113" t="s">
        <v>3180</v>
      </c>
      <c r="C1562" s="113">
        <v>3.3</v>
      </c>
      <c r="D1562" s="113">
        <v>3.3</v>
      </c>
      <c r="E1562" s="113">
        <v>3.3</v>
      </c>
      <c r="F1562" s="113">
        <v>3.3</v>
      </c>
      <c r="G1562" s="113">
        <v>3.3</v>
      </c>
      <c r="H1562" s="113">
        <v>3.15</v>
      </c>
      <c r="I1562" s="113">
        <v>3384</v>
      </c>
      <c r="J1562" s="113">
        <v>11167.2</v>
      </c>
      <c r="K1562" s="115">
        <v>43531</v>
      </c>
      <c r="L1562" s="113">
        <v>12</v>
      </c>
      <c r="M1562" s="113" t="s">
        <v>1741</v>
      </c>
    </row>
    <row r="1563" spans="1:13">
      <c r="A1563" s="113" t="s">
        <v>2001</v>
      </c>
      <c r="B1563" s="113" t="s">
        <v>383</v>
      </c>
      <c r="C1563" s="113">
        <v>79.45</v>
      </c>
      <c r="D1563" s="113">
        <v>79.45</v>
      </c>
      <c r="E1563" s="113">
        <v>76.150000000000006</v>
      </c>
      <c r="F1563" s="113">
        <v>76.45</v>
      </c>
      <c r="G1563" s="113">
        <v>76.3</v>
      </c>
      <c r="H1563" s="113">
        <v>77.650000000000006</v>
      </c>
      <c r="I1563" s="113">
        <v>19188</v>
      </c>
      <c r="J1563" s="113">
        <v>1479338.2</v>
      </c>
      <c r="K1563" s="115">
        <v>43531</v>
      </c>
      <c r="L1563" s="113">
        <v>329</v>
      </c>
      <c r="M1563" s="113" t="s">
        <v>1742</v>
      </c>
    </row>
    <row r="1564" spans="1:13">
      <c r="A1564" s="113" t="s">
        <v>1743</v>
      </c>
      <c r="B1564" s="113" t="s">
        <v>383</v>
      </c>
      <c r="C1564" s="113">
        <v>45.5</v>
      </c>
      <c r="D1564" s="113">
        <v>46.85</v>
      </c>
      <c r="E1564" s="113">
        <v>44.25</v>
      </c>
      <c r="F1564" s="113">
        <v>46.05</v>
      </c>
      <c r="G1564" s="113">
        <v>46.05</v>
      </c>
      <c r="H1564" s="113">
        <v>45.1</v>
      </c>
      <c r="I1564" s="113">
        <v>12627372</v>
      </c>
      <c r="J1564" s="113">
        <v>580302986.29999995</v>
      </c>
      <c r="K1564" s="115">
        <v>43531</v>
      </c>
      <c r="L1564" s="113">
        <v>19425</v>
      </c>
      <c r="M1564" s="113" t="s">
        <v>1744</v>
      </c>
    </row>
    <row r="1565" spans="1:13">
      <c r="A1565" s="113" t="s">
        <v>3317</v>
      </c>
      <c r="B1565" s="113" t="s">
        <v>383</v>
      </c>
      <c r="C1565" s="113">
        <v>0.9</v>
      </c>
      <c r="D1565" s="113">
        <v>0.9</v>
      </c>
      <c r="E1565" s="113">
        <v>0.85</v>
      </c>
      <c r="F1565" s="113">
        <v>0.9</v>
      </c>
      <c r="G1565" s="113">
        <v>0.9</v>
      </c>
      <c r="H1565" s="113">
        <v>0.85</v>
      </c>
      <c r="I1565" s="113">
        <v>623344</v>
      </c>
      <c r="J1565" s="113">
        <v>550678.4</v>
      </c>
      <c r="K1565" s="115">
        <v>43531</v>
      </c>
      <c r="L1565" s="113">
        <v>144</v>
      </c>
      <c r="M1565" s="113" t="s">
        <v>3318</v>
      </c>
    </row>
    <row r="1566" spans="1:13">
      <c r="A1566" s="113" t="s">
        <v>1745</v>
      </c>
      <c r="B1566" s="113" t="s">
        <v>383</v>
      </c>
      <c r="C1566" s="113">
        <v>11.05</v>
      </c>
      <c r="D1566" s="113">
        <v>11.45</v>
      </c>
      <c r="E1566" s="113">
        <v>10.75</v>
      </c>
      <c r="F1566" s="113">
        <v>11</v>
      </c>
      <c r="G1566" s="113">
        <v>11.1</v>
      </c>
      <c r="H1566" s="113">
        <v>11.05</v>
      </c>
      <c r="I1566" s="113">
        <v>2938682</v>
      </c>
      <c r="J1566" s="113">
        <v>32383559.649999999</v>
      </c>
      <c r="K1566" s="115">
        <v>43531</v>
      </c>
      <c r="L1566" s="113">
        <v>2398</v>
      </c>
      <c r="M1566" s="113" t="s">
        <v>1746</v>
      </c>
    </row>
    <row r="1567" spans="1:13">
      <c r="A1567" s="113" t="s">
        <v>3529</v>
      </c>
      <c r="B1567" s="113" t="s">
        <v>3180</v>
      </c>
      <c r="C1567" s="113">
        <v>8.25</v>
      </c>
      <c r="D1567" s="113">
        <v>8.25</v>
      </c>
      <c r="E1567" s="113">
        <v>7.95</v>
      </c>
      <c r="F1567" s="113">
        <v>8.25</v>
      </c>
      <c r="G1567" s="113">
        <v>8.25</v>
      </c>
      <c r="H1567" s="113">
        <v>8.25</v>
      </c>
      <c r="I1567" s="113">
        <v>531</v>
      </c>
      <c r="J1567" s="113">
        <v>4238.3999999999996</v>
      </c>
      <c r="K1567" s="115">
        <v>43531</v>
      </c>
      <c r="L1567" s="113">
        <v>11</v>
      </c>
      <c r="M1567" s="113" t="s">
        <v>3530</v>
      </c>
    </row>
    <row r="1568" spans="1:13">
      <c r="A1568" s="113" t="s">
        <v>2609</v>
      </c>
      <c r="B1568" s="113" t="s">
        <v>383</v>
      </c>
      <c r="C1568" s="113">
        <v>202.25</v>
      </c>
      <c r="D1568" s="113">
        <v>202.25</v>
      </c>
      <c r="E1568" s="113">
        <v>195</v>
      </c>
      <c r="F1568" s="113">
        <v>196.45</v>
      </c>
      <c r="G1568" s="113">
        <v>196</v>
      </c>
      <c r="H1568" s="113">
        <v>200.2</v>
      </c>
      <c r="I1568" s="113">
        <v>46852</v>
      </c>
      <c r="J1568" s="113">
        <v>9247589.6999999993</v>
      </c>
      <c r="K1568" s="115">
        <v>43531</v>
      </c>
      <c r="L1568" s="113">
        <v>750</v>
      </c>
      <c r="M1568" s="113" t="s">
        <v>2610</v>
      </c>
    </row>
    <row r="1569" spans="1:13">
      <c r="A1569" s="113" t="s">
        <v>1747</v>
      </c>
      <c r="B1569" s="113" t="s">
        <v>383</v>
      </c>
      <c r="C1569" s="113">
        <v>1597</v>
      </c>
      <c r="D1569" s="113">
        <v>1639.95</v>
      </c>
      <c r="E1569" s="113">
        <v>1595.15</v>
      </c>
      <c r="F1569" s="113">
        <v>1620.5</v>
      </c>
      <c r="G1569" s="113">
        <v>1615</v>
      </c>
      <c r="H1569" s="113">
        <v>1596.4</v>
      </c>
      <c r="I1569" s="113">
        <v>39563</v>
      </c>
      <c r="J1569" s="113">
        <v>64363529.200000003</v>
      </c>
      <c r="K1569" s="115">
        <v>43531</v>
      </c>
      <c r="L1569" s="113">
        <v>5430</v>
      </c>
      <c r="M1569" s="113" t="s">
        <v>1748</v>
      </c>
    </row>
    <row r="1570" spans="1:13">
      <c r="A1570" s="113" t="s">
        <v>1749</v>
      </c>
      <c r="B1570" s="113" t="s">
        <v>383</v>
      </c>
      <c r="C1570" s="113">
        <v>1581.75</v>
      </c>
      <c r="D1570" s="113">
        <v>1588.35</v>
      </c>
      <c r="E1570" s="113">
        <v>1552.25</v>
      </c>
      <c r="F1570" s="113">
        <v>1553.55</v>
      </c>
      <c r="G1570" s="113">
        <v>1552.25</v>
      </c>
      <c r="H1570" s="113">
        <v>1565.4</v>
      </c>
      <c r="I1570" s="113">
        <v>2574</v>
      </c>
      <c r="J1570" s="113">
        <v>4025619.1</v>
      </c>
      <c r="K1570" s="115">
        <v>43531</v>
      </c>
      <c r="L1570" s="113">
        <v>341</v>
      </c>
      <c r="M1570" s="113" t="s">
        <v>1750</v>
      </c>
    </row>
    <row r="1571" spans="1:13">
      <c r="A1571" s="113" t="s">
        <v>1751</v>
      </c>
      <c r="B1571" s="113" t="s">
        <v>383</v>
      </c>
      <c r="C1571" s="113">
        <v>82.8</v>
      </c>
      <c r="D1571" s="113">
        <v>86.75</v>
      </c>
      <c r="E1571" s="113">
        <v>81.55</v>
      </c>
      <c r="F1571" s="113">
        <v>85.8</v>
      </c>
      <c r="G1571" s="113">
        <v>84.7</v>
      </c>
      <c r="H1571" s="113">
        <v>82.1</v>
      </c>
      <c r="I1571" s="113">
        <v>71529</v>
      </c>
      <c r="J1571" s="113">
        <v>6082636.4000000004</v>
      </c>
      <c r="K1571" s="115">
        <v>43531</v>
      </c>
      <c r="L1571" s="113">
        <v>1322</v>
      </c>
      <c r="M1571" s="113" t="s">
        <v>1752</v>
      </c>
    </row>
    <row r="1572" spans="1:13">
      <c r="A1572" s="113" t="s">
        <v>1974</v>
      </c>
      <c r="B1572" s="113" t="s">
        <v>383</v>
      </c>
      <c r="C1572" s="113">
        <v>25</v>
      </c>
      <c r="D1572" s="113">
        <v>28</v>
      </c>
      <c r="E1572" s="113">
        <v>24.4</v>
      </c>
      <c r="F1572" s="113">
        <v>24.6</v>
      </c>
      <c r="G1572" s="113">
        <v>24.7</v>
      </c>
      <c r="H1572" s="113">
        <v>24.8</v>
      </c>
      <c r="I1572" s="113">
        <v>429734</v>
      </c>
      <c r="J1572" s="113">
        <v>10913937.9</v>
      </c>
      <c r="K1572" s="115">
        <v>43531</v>
      </c>
      <c r="L1572" s="113">
        <v>1534</v>
      </c>
      <c r="M1572" s="113" t="s">
        <v>1151</v>
      </c>
    </row>
    <row r="1573" spans="1:13">
      <c r="A1573" s="113" t="s">
        <v>1753</v>
      </c>
      <c r="B1573" s="113" t="s">
        <v>383</v>
      </c>
      <c r="C1573" s="113">
        <v>443.05</v>
      </c>
      <c r="D1573" s="113">
        <v>449</v>
      </c>
      <c r="E1573" s="113">
        <v>429</v>
      </c>
      <c r="F1573" s="113">
        <v>438.5</v>
      </c>
      <c r="G1573" s="113">
        <v>437.9</v>
      </c>
      <c r="H1573" s="113">
        <v>440.8</v>
      </c>
      <c r="I1573" s="113">
        <v>801453</v>
      </c>
      <c r="J1573" s="113">
        <v>351377272.44999999</v>
      </c>
      <c r="K1573" s="115">
        <v>43531</v>
      </c>
      <c r="L1573" s="113">
        <v>20404</v>
      </c>
      <c r="M1573" s="113" t="s">
        <v>1754</v>
      </c>
    </row>
    <row r="1574" spans="1:13">
      <c r="A1574" s="113" t="s">
        <v>1755</v>
      </c>
      <c r="B1574" s="113" t="s">
        <v>3180</v>
      </c>
      <c r="C1574" s="113">
        <v>37</v>
      </c>
      <c r="D1574" s="113">
        <v>39.35</v>
      </c>
      <c r="E1574" s="113">
        <v>37</v>
      </c>
      <c r="F1574" s="113">
        <v>39.35</v>
      </c>
      <c r="G1574" s="113">
        <v>39.35</v>
      </c>
      <c r="H1574" s="113">
        <v>37.5</v>
      </c>
      <c r="I1574" s="113">
        <v>558480</v>
      </c>
      <c r="J1574" s="113">
        <v>20726889.800000001</v>
      </c>
      <c r="K1574" s="115">
        <v>43531</v>
      </c>
      <c r="L1574" s="113">
        <v>62</v>
      </c>
      <c r="M1574" s="113" t="s">
        <v>1756</v>
      </c>
    </row>
    <row r="1575" spans="1:13">
      <c r="A1575" s="113" t="s">
        <v>1757</v>
      </c>
      <c r="B1575" s="113" t="s">
        <v>383</v>
      </c>
      <c r="C1575" s="113">
        <v>402.75</v>
      </c>
      <c r="D1575" s="113">
        <v>416.35</v>
      </c>
      <c r="E1575" s="113">
        <v>396.45</v>
      </c>
      <c r="F1575" s="113">
        <v>402.45</v>
      </c>
      <c r="G1575" s="113">
        <v>399.5</v>
      </c>
      <c r="H1575" s="113">
        <v>402.75</v>
      </c>
      <c r="I1575" s="113">
        <v>71781</v>
      </c>
      <c r="J1575" s="113">
        <v>29123406.149999999</v>
      </c>
      <c r="K1575" s="115">
        <v>43531</v>
      </c>
      <c r="L1575" s="113">
        <v>2238</v>
      </c>
      <c r="M1575" s="113" t="s">
        <v>1758</v>
      </c>
    </row>
    <row r="1576" spans="1:13">
      <c r="A1576" s="113" t="s">
        <v>2507</v>
      </c>
      <c r="B1576" s="113" t="s">
        <v>383</v>
      </c>
      <c r="C1576" s="113">
        <v>6.5</v>
      </c>
      <c r="D1576" s="113">
        <v>7.25</v>
      </c>
      <c r="E1576" s="113">
        <v>6.5</v>
      </c>
      <c r="F1576" s="113">
        <v>6.95</v>
      </c>
      <c r="G1576" s="113">
        <v>6.95</v>
      </c>
      <c r="H1576" s="113">
        <v>7.05</v>
      </c>
      <c r="I1576" s="113">
        <v>12981</v>
      </c>
      <c r="J1576" s="113">
        <v>90587.8</v>
      </c>
      <c r="K1576" s="115">
        <v>43531</v>
      </c>
      <c r="L1576" s="113">
        <v>78</v>
      </c>
      <c r="M1576" s="113" t="s">
        <v>2508</v>
      </c>
    </row>
    <row r="1577" spans="1:13">
      <c r="A1577" s="113" t="s">
        <v>2703</v>
      </c>
      <c r="B1577" s="113" t="s">
        <v>383</v>
      </c>
      <c r="C1577" s="113">
        <v>0.05</v>
      </c>
      <c r="D1577" s="113">
        <v>0.1</v>
      </c>
      <c r="E1577" s="113">
        <v>0.05</v>
      </c>
      <c r="F1577" s="113">
        <v>0.1</v>
      </c>
      <c r="G1577" s="113">
        <v>0.1</v>
      </c>
      <c r="H1577" s="113">
        <v>0.05</v>
      </c>
      <c r="I1577" s="113">
        <v>1368861</v>
      </c>
      <c r="J1577" s="113">
        <v>103057.95</v>
      </c>
      <c r="K1577" s="115">
        <v>43531</v>
      </c>
      <c r="L1577" s="113">
        <v>246</v>
      </c>
      <c r="M1577" s="113" t="s">
        <v>2704</v>
      </c>
    </row>
    <row r="1578" spans="1:13">
      <c r="A1578" s="113" t="s">
        <v>2509</v>
      </c>
      <c r="B1578" s="113" t="s">
        <v>383</v>
      </c>
      <c r="C1578" s="113">
        <v>155.94999999999999</v>
      </c>
      <c r="D1578" s="113">
        <v>157.9</v>
      </c>
      <c r="E1578" s="113">
        <v>150</v>
      </c>
      <c r="F1578" s="113">
        <v>154.25</v>
      </c>
      <c r="G1578" s="113">
        <v>154.5</v>
      </c>
      <c r="H1578" s="113">
        <v>154.80000000000001</v>
      </c>
      <c r="I1578" s="113">
        <v>3401</v>
      </c>
      <c r="J1578" s="113">
        <v>527443.30000000005</v>
      </c>
      <c r="K1578" s="115">
        <v>43531</v>
      </c>
      <c r="L1578" s="113">
        <v>195</v>
      </c>
      <c r="M1578" s="113" t="s">
        <v>2510</v>
      </c>
    </row>
    <row r="1579" spans="1:13">
      <c r="A1579" s="113" t="s">
        <v>1759</v>
      </c>
      <c r="B1579" s="113" t="s">
        <v>383</v>
      </c>
      <c r="C1579" s="113">
        <v>0.55000000000000004</v>
      </c>
      <c r="D1579" s="113">
        <v>0.6</v>
      </c>
      <c r="E1579" s="113">
        <v>0.5</v>
      </c>
      <c r="F1579" s="113">
        <v>0.55000000000000004</v>
      </c>
      <c r="G1579" s="113">
        <v>0.55000000000000004</v>
      </c>
      <c r="H1579" s="113">
        <v>0.55000000000000004</v>
      </c>
      <c r="I1579" s="113">
        <v>957303</v>
      </c>
      <c r="J1579" s="113">
        <v>519863.5</v>
      </c>
      <c r="K1579" s="115">
        <v>43531</v>
      </c>
      <c r="L1579" s="113">
        <v>213</v>
      </c>
      <c r="M1579" s="113" t="s">
        <v>1760</v>
      </c>
    </row>
    <row r="1580" spans="1:13">
      <c r="A1580" s="113" t="s">
        <v>1761</v>
      </c>
      <c r="B1580" s="113" t="s">
        <v>383</v>
      </c>
      <c r="C1580" s="113">
        <v>26</v>
      </c>
      <c r="D1580" s="113">
        <v>26.9</v>
      </c>
      <c r="E1580" s="113">
        <v>25.2</v>
      </c>
      <c r="F1580" s="113">
        <v>25.45</v>
      </c>
      <c r="G1580" s="113">
        <v>25.55</v>
      </c>
      <c r="H1580" s="113">
        <v>26</v>
      </c>
      <c r="I1580" s="113">
        <v>470834</v>
      </c>
      <c r="J1580" s="113">
        <v>12223757.35</v>
      </c>
      <c r="K1580" s="115">
        <v>43531</v>
      </c>
      <c r="L1580" s="113">
        <v>2719</v>
      </c>
      <c r="M1580" s="113" t="s">
        <v>1762</v>
      </c>
    </row>
    <row r="1581" spans="1:13">
      <c r="A1581" s="113" t="s">
        <v>1763</v>
      </c>
      <c r="B1581" s="113" t="s">
        <v>383</v>
      </c>
      <c r="C1581" s="113">
        <v>63</v>
      </c>
      <c r="D1581" s="113">
        <v>63.75</v>
      </c>
      <c r="E1581" s="113">
        <v>58.45</v>
      </c>
      <c r="F1581" s="113">
        <v>60.25</v>
      </c>
      <c r="G1581" s="113">
        <v>60.15</v>
      </c>
      <c r="H1581" s="113">
        <v>62.75</v>
      </c>
      <c r="I1581" s="113">
        <v>73322</v>
      </c>
      <c r="J1581" s="113">
        <v>4443986.1500000004</v>
      </c>
      <c r="K1581" s="115">
        <v>43531</v>
      </c>
      <c r="L1581" s="113">
        <v>1219</v>
      </c>
      <c r="M1581" s="113" t="s">
        <v>1764</v>
      </c>
    </row>
    <row r="1582" spans="1:13">
      <c r="A1582" s="113" t="s">
        <v>1765</v>
      </c>
      <c r="B1582" s="113" t="s">
        <v>383</v>
      </c>
      <c r="C1582" s="113">
        <v>2689</v>
      </c>
      <c r="D1582" s="113">
        <v>2825.15</v>
      </c>
      <c r="E1582" s="113">
        <v>2684.6</v>
      </c>
      <c r="F1582" s="113">
        <v>2795</v>
      </c>
      <c r="G1582" s="113">
        <v>2790</v>
      </c>
      <c r="H1582" s="113">
        <v>2679.3</v>
      </c>
      <c r="I1582" s="113">
        <v>51001</v>
      </c>
      <c r="J1582" s="113">
        <v>141169841</v>
      </c>
      <c r="K1582" s="115">
        <v>43531</v>
      </c>
      <c r="L1582" s="113">
        <v>5882</v>
      </c>
      <c r="M1582" s="113" t="s">
        <v>1766</v>
      </c>
    </row>
    <row r="1583" spans="1:13">
      <c r="A1583" s="113" t="s">
        <v>1767</v>
      </c>
      <c r="B1583" s="113" t="s">
        <v>383</v>
      </c>
      <c r="C1583" s="113">
        <v>1065.3</v>
      </c>
      <c r="D1583" s="113">
        <v>1096</v>
      </c>
      <c r="E1583" s="113">
        <v>1060</v>
      </c>
      <c r="F1583" s="113">
        <v>1073.8499999999999</v>
      </c>
      <c r="G1583" s="113">
        <v>1076</v>
      </c>
      <c r="H1583" s="113">
        <v>1065.3</v>
      </c>
      <c r="I1583" s="113">
        <v>1785</v>
      </c>
      <c r="J1583" s="113">
        <v>1925358.3</v>
      </c>
      <c r="K1583" s="115">
        <v>43531</v>
      </c>
      <c r="L1583" s="113">
        <v>364</v>
      </c>
      <c r="M1583" s="113" t="s">
        <v>1768</v>
      </c>
    </row>
    <row r="1584" spans="1:13">
      <c r="A1584" s="113" t="s">
        <v>161</v>
      </c>
      <c r="B1584" s="113" t="s">
        <v>383</v>
      </c>
      <c r="C1584" s="113">
        <v>599</v>
      </c>
      <c r="D1584" s="113">
        <v>601.54999999999995</v>
      </c>
      <c r="E1584" s="113">
        <v>591.15</v>
      </c>
      <c r="F1584" s="113">
        <v>593.75</v>
      </c>
      <c r="G1584" s="113">
        <v>592</v>
      </c>
      <c r="H1584" s="113">
        <v>598.29999999999995</v>
      </c>
      <c r="I1584" s="113">
        <v>1348466</v>
      </c>
      <c r="J1584" s="113">
        <v>802820740.04999995</v>
      </c>
      <c r="K1584" s="115">
        <v>43531</v>
      </c>
      <c r="L1584" s="113">
        <v>63301</v>
      </c>
      <c r="M1584" s="113" t="s">
        <v>1769</v>
      </c>
    </row>
    <row r="1585" spans="1:13">
      <c r="A1585" s="113" t="s">
        <v>1770</v>
      </c>
      <c r="B1585" s="113" t="s">
        <v>383</v>
      </c>
      <c r="C1585" s="113">
        <v>251</v>
      </c>
      <c r="D1585" s="113">
        <v>258.95</v>
      </c>
      <c r="E1585" s="113">
        <v>247.55</v>
      </c>
      <c r="F1585" s="113">
        <v>255.85</v>
      </c>
      <c r="G1585" s="113">
        <v>253.9</v>
      </c>
      <c r="H1585" s="113">
        <v>251.55</v>
      </c>
      <c r="I1585" s="113">
        <v>70918</v>
      </c>
      <c r="J1585" s="113">
        <v>17986681.899999999</v>
      </c>
      <c r="K1585" s="115">
        <v>43531</v>
      </c>
      <c r="L1585" s="113">
        <v>2061</v>
      </c>
      <c r="M1585" s="113" t="s">
        <v>1771</v>
      </c>
    </row>
    <row r="1586" spans="1:13">
      <c r="A1586" s="113" t="s">
        <v>1772</v>
      </c>
      <c r="B1586" s="113" t="s">
        <v>383</v>
      </c>
      <c r="C1586" s="113">
        <v>104</v>
      </c>
      <c r="D1586" s="113">
        <v>105.5</v>
      </c>
      <c r="E1586" s="113">
        <v>102.1</v>
      </c>
      <c r="F1586" s="113">
        <v>102.75</v>
      </c>
      <c r="G1586" s="113">
        <v>102.5</v>
      </c>
      <c r="H1586" s="113">
        <v>103.6</v>
      </c>
      <c r="I1586" s="113">
        <v>3232</v>
      </c>
      <c r="J1586" s="113">
        <v>336777.75</v>
      </c>
      <c r="K1586" s="115">
        <v>43531</v>
      </c>
      <c r="L1586" s="113">
        <v>172</v>
      </c>
      <c r="M1586" s="113" t="s">
        <v>1773</v>
      </c>
    </row>
    <row r="1587" spans="1:13">
      <c r="A1587" s="113" t="s">
        <v>1774</v>
      </c>
      <c r="B1587" s="113" t="s">
        <v>383</v>
      </c>
      <c r="C1587" s="113">
        <v>3278</v>
      </c>
      <c r="D1587" s="113">
        <v>3410</v>
      </c>
      <c r="E1587" s="113">
        <v>3252</v>
      </c>
      <c r="F1587" s="113">
        <v>3393.4</v>
      </c>
      <c r="G1587" s="113">
        <v>3390</v>
      </c>
      <c r="H1587" s="113">
        <v>3278</v>
      </c>
      <c r="I1587" s="113">
        <v>14580</v>
      </c>
      <c r="J1587" s="113">
        <v>49379388.700000003</v>
      </c>
      <c r="K1587" s="115">
        <v>43531</v>
      </c>
      <c r="L1587" s="113">
        <v>754</v>
      </c>
      <c r="M1587" s="113" t="s">
        <v>1775</v>
      </c>
    </row>
    <row r="1588" spans="1:13">
      <c r="A1588" s="113" t="s">
        <v>1776</v>
      </c>
      <c r="B1588" s="113" t="s">
        <v>383</v>
      </c>
      <c r="C1588" s="113">
        <v>1416.55</v>
      </c>
      <c r="D1588" s="113">
        <v>1436</v>
      </c>
      <c r="E1588" s="113">
        <v>1406.6</v>
      </c>
      <c r="F1588" s="113">
        <v>1409.75</v>
      </c>
      <c r="G1588" s="113">
        <v>1416</v>
      </c>
      <c r="H1588" s="113">
        <v>1413.25</v>
      </c>
      <c r="I1588" s="113">
        <v>4574</v>
      </c>
      <c r="J1588" s="113">
        <v>6491279.6500000004</v>
      </c>
      <c r="K1588" s="115">
        <v>43531</v>
      </c>
      <c r="L1588" s="113">
        <v>487</v>
      </c>
      <c r="M1588" s="113" t="s">
        <v>1777</v>
      </c>
    </row>
    <row r="1589" spans="1:13">
      <c r="A1589" s="113" t="s">
        <v>1778</v>
      </c>
      <c r="B1589" s="113" t="s">
        <v>383</v>
      </c>
      <c r="C1589" s="113">
        <v>1045</v>
      </c>
      <c r="D1589" s="113">
        <v>1054.9000000000001</v>
      </c>
      <c r="E1589" s="113">
        <v>1031</v>
      </c>
      <c r="F1589" s="113">
        <v>1049.6500000000001</v>
      </c>
      <c r="G1589" s="113">
        <v>1054.8499999999999</v>
      </c>
      <c r="H1589" s="113">
        <v>1041.75</v>
      </c>
      <c r="I1589" s="113">
        <v>15706</v>
      </c>
      <c r="J1589" s="113">
        <v>16433955.75</v>
      </c>
      <c r="K1589" s="115">
        <v>43531</v>
      </c>
      <c r="L1589" s="113">
        <v>2852</v>
      </c>
      <c r="M1589" s="113" t="s">
        <v>1779</v>
      </c>
    </row>
    <row r="1590" spans="1:13">
      <c r="A1590" s="113" t="s">
        <v>1780</v>
      </c>
      <c r="B1590" s="113" t="s">
        <v>383</v>
      </c>
      <c r="C1590" s="113">
        <v>331</v>
      </c>
      <c r="D1590" s="113">
        <v>331</v>
      </c>
      <c r="E1590" s="113">
        <v>319.55</v>
      </c>
      <c r="F1590" s="113">
        <v>325.3</v>
      </c>
      <c r="G1590" s="113">
        <v>325</v>
      </c>
      <c r="H1590" s="113">
        <v>326</v>
      </c>
      <c r="I1590" s="113">
        <v>80306</v>
      </c>
      <c r="J1590" s="113">
        <v>26037421.199999999</v>
      </c>
      <c r="K1590" s="115">
        <v>43531</v>
      </c>
      <c r="L1590" s="113">
        <v>3555</v>
      </c>
      <c r="M1590" s="113" t="s">
        <v>1781</v>
      </c>
    </row>
    <row r="1591" spans="1:13">
      <c r="A1591" s="113" t="s">
        <v>1782</v>
      </c>
      <c r="B1591" s="113" t="s">
        <v>383</v>
      </c>
      <c r="C1591" s="113">
        <v>6465</v>
      </c>
      <c r="D1591" s="113">
        <v>6514.95</v>
      </c>
      <c r="E1591" s="113">
        <v>6400</v>
      </c>
      <c r="F1591" s="113">
        <v>6412.1</v>
      </c>
      <c r="G1591" s="113">
        <v>6400</v>
      </c>
      <c r="H1591" s="113">
        <v>6447.85</v>
      </c>
      <c r="I1591" s="113">
        <v>2099</v>
      </c>
      <c r="J1591" s="113">
        <v>13562280.25</v>
      </c>
      <c r="K1591" s="115">
        <v>43531</v>
      </c>
      <c r="L1591" s="113">
        <v>693</v>
      </c>
      <c r="M1591" s="113" t="s">
        <v>1783</v>
      </c>
    </row>
    <row r="1592" spans="1:13">
      <c r="A1592" s="113" t="s">
        <v>1784</v>
      </c>
      <c r="B1592" s="113" t="s">
        <v>383</v>
      </c>
      <c r="C1592" s="113">
        <v>90</v>
      </c>
      <c r="D1592" s="113">
        <v>90.5</v>
      </c>
      <c r="E1592" s="113">
        <v>87</v>
      </c>
      <c r="F1592" s="113">
        <v>87.25</v>
      </c>
      <c r="G1592" s="113">
        <v>87.2</v>
      </c>
      <c r="H1592" s="113">
        <v>89.9</v>
      </c>
      <c r="I1592" s="113">
        <v>209080</v>
      </c>
      <c r="J1592" s="113">
        <v>18451214.899999999</v>
      </c>
      <c r="K1592" s="115">
        <v>43531</v>
      </c>
      <c r="L1592" s="113">
        <v>2342</v>
      </c>
      <c r="M1592" s="113" t="s">
        <v>1785</v>
      </c>
    </row>
    <row r="1593" spans="1:13">
      <c r="A1593" s="113" t="s">
        <v>3319</v>
      </c>
      <c r="B1593" s="113" t="s">
        <v>3180</v>
      </c>
      <c r="C1593" s="113">
        <v>19</v>
      </c>
      <c r="D1593" s="113">
        <v>19.55</v>
      </c>
      <c r="E1593" s="113">
        <v>18.600000000000001</v>
      </c>
      <c r="F1593" s="113">
        <v>18.95</v>
      </c>
      <c r="G1593" s="113">
        <v>18.75</v>
      </c>
      <c r="H1593" s="113">
        <v>19.55</v>
      </c>
      <c r="I1593" s="113">
        <v>9552</v>
      </c>
      <c r="J1593" s="113">
        <v>183027.6</v>
      </c>
      <c r="K1593" s="115">
        <v>43531</v>
      </c>
      <c r="L1593" s="113">
        <v>12</v>
      </c>
      <c r="M1593" s="113" t="s">
        <v>3320</v>
      </c>
    </row>
    <row r="1594" spans="1:13">
      <c r="A1594" s="113" t="s">
        <v>2082</v>
      </c>
      <c r="B1594" s="113" t="s">
        <v>383</v>
      </c>
      <c r="C1594" s="113">
        <v>29.5</v>
      </c>
      <c r="D1594" s="113">
        <v>31</v>
      </c>
      <c r="E1594" s="113">
        <v>29.5</v>
      </c>
      <c r="F1594" s="113">
        <v>30.15</v>
      </c>
      <c r="G1594" s="113">
        <v>30</v>
      </c>
      <c r="H1594" s="113">
        <v>29.35</v>
      </c>
      <c r="I1594" s="113">
        <v>135760</v>
      </c>
      <c r="J1594" s="113">
        <v>4112959.5</v>
      </c>
      <c r="K1594" s="115">
        <v>43531</v>
      </c>
      <c r="L1594" s="113">
        <v>873</v>
      </c>
      <c r="M1594" s="113" t="s">
        <v>2083</v>
      </c>
    </row>
    <row r="1595" spans="1:13">
      <c r="A1595" s="113" t="s">
        <v>1897</v>
      </c>
      <c r="B1595" s="113" t="s">
        <v>383</v>
      </c>
      <c r="C1595" s="113">
        <v>520</v>
      </c>
      <c r="D1595" s="113">
        <v>520</v>
      </c>
      <c r="E1595" s="113">
        <v>516</v>
      </c>
      <c r="F1595" s="113">
        <v>516.04999999999995</v>
      </c>
      <c r="G1595" s="113">
        <v>517</v>
      </c>
      <c r="H1595" s="113">
        <v>516.04999999999995</v>
      </c>
      <c r="I1595" s="113">
        <v>6347</v>
      </c>
      <c r="J1595" s="113">
        <v>3278176.4</v>
      </c>
      <c r="K1595" s="115">
        <v>43531</v>
      </c>
      <c r="L1595" s="113">
        <v>92</v>
      </c>
      <c r="M1595" s="113" t="s">
        <v>1898</v>
      </c>
    </row>
    <row r="1596" spans="1:13">
      <c r="A1596" s="113" t="s">
        <v>1786</v>
      </c>
      <c r="B1596" s="113" t="s">
        <v>383</v>
      </c>
      <c r="C1596" s="113">
        <v>40.6</v>
      </c>
      <c r="D1596" s="113">
        <v>42</v>
      </c>
      <c r="E1596" s="113">
        <v>40.6</v>
      </c>
      <c r="F1596" s="113">
        <v>41</v>
      </c>
      <c r="G1596" s="113">
        <v>41.6</v>
      </c>
      <c r="H1596" s="113">
        <v>41.05</v>
      </c>
      <c r="I1596" s="113">
        <v>1182</v>
      </c>
      <c r="J1596" s="113">
        <v>48661.1</v>
      </c>
      <c r="K1596" s="115">
        <v>43531</v>
      </c>
      <c r="L1596" s="113">
        <v>19</v>
      </c>
      <c r="M1596" s="113" t="s">
        <v>1787</v>
      </c>
    </row>
    <row r="1597" spans="1:13">
      <c r="A1597" s="113" t="s">
        <v>1788</v>
      </c>
      <c r="B1597" s="113" t="s">
        <v>383</v>
      </c>
      <c r="C1597" s="113">
        <v>118.5</v>
      </c>
      <c r="D1597" s="113">
        <v>122.5</v>
      </c>
      <c r="E1597" s="113">
        <v>116.5</v>
      </c>
      <c r="F1597" s="113">
        <v>119.8</v>
      </c>
      <c r="G1597" s="113">
        <v>119.85</v>
      </c>
      <c r="H1597" s="113">
        <v>118.2</v>
      </c>
      <c r="I1597" s="113">
        <v>643344</v>
      </c>
      <c r="J1597" s="113">
        <v>77231058.450000003</v>
      </c>
      <c r="K1597" s="115">
        <v>43531</v>
      </c>
      <c r="L1597" s="113">
        <v>4805</v>
      </c>
      <c r="M1597" s="113" t="s">
        <v>1789</v>
      </c>
    </row>
    <row r="1598" spans="1:13">
      <c r="A1598" s="113" t="s">
        <v>1790</v>
      </c>
      <c r="B1598" s="113" t="s">
        <v>383</v>
      </c>
      <c r="C1598" s="113">
        <v>117</v>
      </c>
      <c r="D1598" s="113">
        <v>119.65</v>
      </c>
      <c r="E1598" s="113">
        <v>113.5</v>
      </c>
      <c r="F1598" s="113">
        <v>117.05</v>
      </c>
      <c r="G1598" s="113">
        <v>116</v>
      </c>
      <c r="H1598" s="113">
        <v>117.05</v>
      </c>
      <c r="I1598" s="113">
        <v>520111</v>
      </c>
      <c r="J1598" s="113">
        <v>60776590.100000001</v>
      </c>
      <c r="K1598" s="115">
        <v>43531</v>
      </c>
      <c r="L1598" s="113">
        <v>5954</v>
      </c>
      <c r="M1598" s="113" t="s">
        <v>1791</v>
      </c>
    </row>
    <row r="1599" spans="1:13">
      <c r="A1599" s="113" t="s">
        <v>3531</v>
      </c>
      <c r="B1599" s="113" t="s">
        <v>383</v>
      </c>
      <c r="C1599" s="113">
        <v>144.94999999999999</v>
      </c>
      <c r="D1599" s="113">
        <v>157.9</v>
      </c>
      <c r="E1599" s="113">
        <v>141.5</v>
      </c>
      <c r="F1599" s="113">
        <v>154.94999999999999</v>
      </c>
      <c r="G1599" s="113">
        <v>154.94999999999999</v>
      </c>
      <c r="H1599" s="113">
        <v>144.94999999999999</v>
      </c>
      <c r="I1599" s="113">
        <v>1014</v>
      </c>
      <c r="J1599" s="113">
        <v>151201.65</v>
      </c>
      <c r="K1599" s="115">
        <v>43531</v>
      </c>
      <c r="L1599" s="113">
        <v>14</v>
      </c>
      <c r="M1599" s="113" t="s">
        <v>3532</v>
      </c>
    </row>
    <row r="1600" spans="1:13">
      <c r="A1600" s="113" t="s">
        <v>1792</v>
      </c>
      <c r="B1600" s="113" t="s">
        <v>383</v>
      </c>
      <c r="C1600" s="113">
        <v>56.6</v>
      </c>
      <c r="D1600" s="113">
        <v>60.4</v>
      </c>
      <c r="E1600" s="113">
        <v>55.65</v>
      </c>
      <c r="F1600" s="113">
        <v>59.95</v>
      </c>
      <c r="G1600" s="113">
        <v>59.35</v>
      </c>
      <c r="H1600" s="113">
        <v>56.6</v>
      </c>
      <c r="I1600" s="113">
        <v>2216428</v>
      </c>
      <c r="J1600" s="113">
        <v>130023672.84999999</v>
      </c>
      <c r="K1600" s="115">
        <v>43531</v>
      </c>
      <c r="L1600" s="113">
        <v>6096</v>
      </c>
      <c r="M1600" s="113" t="s">
        <v>1793</v>
      </c>
    </row>
    <row r="1601" spans="1:13">
      <c r="A1601" s="113" t="s">
        <v>1794</v>
      </c>
      <c r="B1601" s="113" t="s">
        <v>383</v>
      </c>
      <c r="C1601" s="113">
        <v>3043.95</v>
      </c>
      <c r="D1601" s="113">
        <v>3099.8</v>
      </c>
      <c r="E1601" s="113">
        <v>3016.25</v>
      </c>
      <c r="F1601" s="113">
        <v>3039.7</v>
      </c>
      <c r="G1601" s="113">
        <v>3016.25</v>
      </c>
      <c r="H1601" s="113">
        <v>3041.85</v>
      </c>
      <c r="I1601" s="113">
        <v>266</v>
      </c>
      <c r="J1601" s="113">
        <v>812448.95</v>
      </c>
      <c r="K1601" s="115">
        <v>43531</v>
      </c>
      <c r="L1601" s="113">
        <v>122</v>
      </c>
      <c r="M1601" s="113" t="s">
        <v>1795</v>
      </c>
    </row>
    <row r="1602" spans="1:13">
      <c r="A1602" s="113" t="s">
        <v>1796</v>
      </c>
      <c r="B1602" s="113" t="s">
        <v>383</v>
      </c>
      <c r="C1602" s="113">
        <v>1010.2</v>
      </c>
      <c r="D1602" s="113">
        <v>1040</v>
      </c>
      <c r="E1602" s="113">
        <v>969.9</v>
      </c>
      <c r="F1602" s="113">
        <v>995.2</v>
      </c>
      <c r="G1602" s="113">
        <v>989.8</v>
      </c>
      <c r="H1602" s="113">
        <v>1010.3</v>
      </c>
      <c r="I1602" s="113">
        <v>10867</v>
      </c>
      <c r="J1602" s="113">
        <v>10892658.5</v>
      </c>
      <c r="K1602" s="115">
        <v>43531</v>
      </c>
      <c r="L1602" s="113">
        <v>1569</v>
      </c>
      <c r="M1602" s="113" t="s">
        <v>1797</v>
      </c>
    </row>
    <row r="1603" spans="1:13">
      <c r="A1603" s="113" t="s">
        <v>1798</v>
      </c>
      <c r="B1603" s="113" t="s">
        <v>383</v>
      </c>
      <c r="C1603" s="113">
        <v>1574.9</v>
      </c>
      <c r="D1603" s="113">
        <v>1585</v>
      </c>
      <c r="E1603" s="113">
        <v>1555.1</v>
      </c>
      <c r="F1603" s="113">
        <v>1568.3</v>
      </c>
      <c r="G1603" s="113">
        <v>1570</v>
      </c>
      <c r="H1603" s="113">
        <v>1561.4</v>
      </c>
      <c r="I1603" s="113">
        <v>101022</v>
      </c>
      <c r="J1603" s="113">
        <v>159093278.44999999</v>
      </c>
      <c r="K1603" s="115">
        <v>43531</v>
      </c>
      <c r="L1603" s="113">
        <v>3494</v>
      </c>
      <c r="M1603" s="113" t="s">
        <v>1799</v>
      </c>
    </row>
    <row r="1604" spans="1:13">
      <c r="A1604" s="113" t="s">
        <v>2611</v>
      </c>
      <c r="B1604" s="113" t="s">
        <v>383</v>
      </c>
      <c r="C1604" s="113">
        <v>56.5</v>
      </c>
      <c r="D1604" s="113">
        <v>56.5</v>
      </c>
      <c r="E1604" s="113">
        <v>53</v>
      </c>
      <c r="F1604" s="113">
        <v>53.45</v>
      </c>
      <c r="G1604" s="113">
        <v>53.45</v>
      </c>
      <c r="H1604" s="113">
        <v>55.75</v>
      </c>
      <c r="I1604" s="113">
        <v>6898</v>
      </c>
      <c r="J1604" s="113">
        <v>375319.7</v>
      </c>
      <c r="K1604" s="115">
        <v>43531</v>
      </c>
      <c r="L1604" s="113">
        <v>309</v>
      </c>
      <c r="M1604" s="113" t="s">
        <v>2612</v>
      </c>
    </row>
    <row r="1605" spans="1:13">
      <c r="A1605" s="113" t="s">
        <v>1800</v>
      </c>
      <c r="B1605" s="113" t="s">
        <v>383</v>
      </c>
      <c r="C1605" s="113">
        <v>65.45</v>
      </c>
      <c r="D1605" s="113">
        <v>66.75</v>
      </c>
      <c r="E1605" s="113">
        <v>64.8</v>
      </c>
      <c r="F1605" s="113">
        <v>65.099999999999994</v>
      </c>
      <c r="G1605" s="113">
        <v>65.599999999999994</v>
      </c>
      <c r="H1605" s="113">
        <v>65.900000000000006</v>
      </c>
      <c r="I1605" s="113">
        <v>161530</v>
      </c>
      <c r="J1605" s="113">
        <v>10607235.449999999</v>
      </c>
      <c r="K1605" s="115">
        <v>43531</v>
      </c>
      <c r="L1605" s="113">
        <v>1387</v>
      </c>
      <c r="M1605" s="113" t="s">
        <v>1801</v>
      </c>
    </row>
    <row r="1606" spans="1:13">
      <c r="A1606" s="113" t="s">
        <v>3437</v>
      </c>
      <c r="B1606" s="113" t="s">
        <v>3180</v>
      </c>
      <c r="C1606" s="113">
        <v>1.05</v>
      </c>
      <c r="D1606" s="113">
        <v>1.05</v>
      </c>
      <c r="E1606" s="113">
        <v>0.95</v>
      </c>
      <c r="F1606" s="113">
        <v>1.05</v>
      </c>
      <c r="G1606" s="113">
        <v>1.05</v>
      </c>
      <c r="H1606" s="113">
        <v>1</v>
      </c>
      <c r="I1606" s="113">
        <v>20554</v>
      </c>
      <c r="J1606" s="113">
        <v>20726.400000000001</v>
      </c>
      <c r="K1606" s="115">
        <v>43531</v>
      </c>
      <c r="L1606" s="113">
        <v>13</v>
      </c>
      <c r="M1606" s="113" t="s">
        <v>3438</v>
      </c>
    </row>
    <row r="1607" spans="1:13">
      <c r="A1607" s="113" t="s">
        <v>3439</v>
      </c>
      <c r="B1607" s="113" t="s">
        <v>3180</v>
      </c>
      <c r="C1607" s="113">
        <v>100</v>
      </c>
      <c r="D1607" s="113">
        <v>100</v>
      </c>
      <c r="E1607" s="113">
        <v>91</v>
      </c>
      <c r="F1607" s="113">
        <v>95</v>
      </c>
      <c r="G1607" s="113">
        <v>95</v>
      </c>
      <c r="H1607" s="113">
        <v>95.6</v>
      </c>
      <c r="I1607" s="113">
        <v>1421</v>
      </c>
      <c r="J1607" s="113">
        <v>137832.5</v>
      </c>
      <c r="K1607" s="115">
        <v>43531</v>
      </c>
      <c r="L1607" s="113">
        <v>11</v>
      </c>
      <c r="M1607" s="113" t="s">
        <v>3440</v>
      </c>
    </row>
    <row r="1608" spans="1:13">
      <c r="A1608" s="113" t="s">
        <v>162</v>
      </c>
      <c r="B1608" s="113" t="s">
        <v>383</v>
      </c>
      <c r="C1608" s="113">
        <v>280</v>
      </c>
      <c r="D1608" s="113">
        <v>280.3</v>
      </c>
      <c r="E1608" s="113">
        <v>267.5</v>
      </c>
      <c r="F1608" s="113">
        <v>268.85000000000002</v>
      </c>
      <c r="G1608" s="113">
        <v>269</v>
      </c>
      <c r="H1608" s="113">
        <v>277.45</v>
      </c>
      <c r="I1608" s="113">
        <v>8100134</v>
      </c>
      <c r="J1608" s="113">
        <v>2205384844.5999999</v>
      </c>
      <c r="K1608" s="115">
        <v>43531</v>
      </c>
      <c r="L1608" s="113">
        <v>104901</v>
      </c>
      <c r="M1608" s="113" t="s">
        <v>1802</v>
      </c>
    </row>
    <row r="1609" spans="1:13">
      <c r="A1609" s="113" t="s">
        <v>163</v>
      </c>
      <c r="B1609" s="113" t="s">
        <v>383</v>
      </c>
      <c r="C1609" s="113">
        <v>430.55</v>
      </c>
      <c r="D1609" s="113">
        <v>436.4</v>
      </c>
      <c r="E1609" s="113">
        <v>423.05</v>
      </c>
      <c r="F1609" s="113">
        <v>427.15</v>
      </c>
      <c r="G1609" s="113">
        <v>423.95</v>
      </c>
      <c r="H1609" s="113">
        <v>430.55</v>
      </c>
      <c r="I1609" s="113">
        <v>1915292</v>
      </c>
      <c r="J1609" s="113">
        <v>826563887.45000005</v>
      </c>
      <c r="K1609" s="115">
        <v>43531</v>
      </c>
      <c r="L1609" s="113">
        <v>23304</v>
      </c>
      <c r="M1609" s="113" t="s">
        <v>1803</v>
      </c>
    </row>
    <row r="1610" spans="1:13">
      <c r="A1610" s="113" t="s">
        <v>1804</v>
      </c>
      <c r="B1610" s="113" t="s">
        <v>383</v>
      </c>
      <c r="C1610" s="113">
        <v>284</v>
      </c>
      <c r="D1610" s="113">
        <v>284</v>
      </c>
      <c r="E1610" s="113">
        <v>281</v>
      </c>
      <c r="F1610" s="113">
        <v>281.5</v>
      </c>
      <c r="G1610" s="113">
        <v>281</v>
      </c>
      <c r="H1610" s="113">
        <v>281.39999999999998</v>
      </c>
      <c r="I1610" s="113">
        <v>16528</v>
      </c>
      <c r="J1610" s="113">
        <v>4657079.7</v>
      </c>
      <c r="K1610" s="115">
        <v>43531</v>
      </c>
      <c r="L1610" s="113">
        <v>984</v>
      </c>
      <c r="M1610" s="113" t="s">
        <v>1805</v>
      </c>
    </row>
    <row r="1611" spans="1:13">
      <c r="A1611" s="113" t="s">
        <v>3458</v>
      </c>
      <c r="B1611" s="113" t="s">
        <v>3180</v>
      </c>
      <c r="C1611" s="113">
        <v>1.85</v>
      </c>
      <c r="D1611" s="113">
        <v>1.85</v>
      </c>
      <c r="E1611" s="113">
        <v>1.85</v>
      </c>
      <c r="F1611" s="113">
        <v>1.85</v>
      </c>
      <c r="G1611" s="113">
        <v>1.85</v>
      </c>
      <c r="H1611" s="113">
        <v>1.9</v>
      </c>
      <c r="I1611" s="113">
        <v>5430</v>
      </c>
      <c r="J1611" s="113">
        <v>10045.5</v>
      </c>
      <c r="K1611" s="115">
        <v>43531</v>
      </c>
      <c r="L1611" s="113">
        <v>20</v>
      </c>
      <c r="M1611" s="113" t="s">
        <v>3459</v>
      </c>
    </row>
    <row r="1612" spans="1:13">
      <c r="A1612" s="113" t="s">
        <v>1806</v>
      </c>
      <c r="B1612" s="113" t="s">
        <v>383</v>
      </c>
      <c r="C1612" s="113">
        <v>270.95</v>
      </c>
      <c r="D1612" s="113">
        <v>274.89999999999998</v>
      </c>
      <c r="E1612" s="113">
        <v>268</v>
      </c>
      <c r="F1612" s="113">
        <v>269.8</v>
      </c>
      <c r="G1612" s="113">
        <v>268.25</v>
      </c>
      <c r="H1612" s="113">
        <v>271.60000000000002</v>
      </c>
      <c r="I1612" s="113">
        <v>78181</v>
      </c>
      <c r="J1612" s="113">
        <v>21231962.550000001</v>
      </c>
      <c r="K1612" s="115">
        <v>43531</v>
      </c>
      <c r="L1612" s="113">
        <v>3022</v>
      </c>
      <c r="M1612" s="113" t="s">
        <v>1807</v>
      </c>
    </row>
    <row r="1613" spans="1:13">
      <c r="A1613" s="113" t="s">
        <v>1808</v>
      </c>
      <c r="B1613" s="113" t="s">
        <v>383</v>
      </c>
      <c r="C1613" s="113">
        <v>45.5</v>
      </c>
      <c r="D1613" s="113">
        <v>46.5</v>
      </c>
      <c r="E1613" s="113">
        <v>45.5</v>
      </c>
      <c r="F1613" s="113">
        <v>46.2</v>
      </c>
      <c r="G1613" s="113">
        <v>45.6</v>
      </c>
      <c r="H1613" s="113">
        <v>46</v>
      </c>
      <c r="I1613" s="113">
        <v>2849</v>
      </c>
      <c r="J1613" s="113">
        <v>131377.15</v>
      </c>
      <c r="K1613" s="115">
        <v>43531</v>
      </c>
      <c r="L1613" s="113">
        <v>64</v>
      </c>
      <c r="M1613" s="113" t="s">
        <v>1809</v>
      </c>
    </row>
    <row r="1614" spans="1:13">
      <c r="A1614" s="113" t="s">
        <v>3394</v>
      </c>
      <c r="B1614" s="113" t="s">
        <v>383</v>
      </c>
      <c r="C1614" s="113">
        <v>73.7</v>
      </c>
      <c r="D1614" s="113">
        <v>74</v>
      </c>
      <c r="E1614" s="113">
        <v>69.5</v>
      </c>
      <c r="F1614" s="113">
        <v>69.95</v>
      </c>
      <c r="G1614" s="113">
        <v>70.349999999999994</v>
      </c>
      <c r="H1614" s="113">
        <v>72.8</v>
      </c>
      <c r="I1614" s="113">
        <v>8745</v>
      </c>
      <c r="J1614" s="113">
        <v>621307.85</v>
      </c>
      <c r="K1614" s="115">
        <v>43531</v>
      </c>
      <c r="L1614" s="113">
        <v>172</v>
      </c>
      <c r="M1614" s="113" t="s">
        <v>3395</v>
      </c>
    </row>
    <row r="1615" spans="1:13">
      <c r="A1615" s="113" t="s">
        <v>3460</v>
      </c>
      <c r="B1615" s="113" t="s">
        <v>3180</v>
      </c>
      <c r="C1615" s="113">
        <v>0.75</v>
      </c>
      <c r="D1615" s="113">
        <v>0.75</v>
      </c>
      <c r="E1615" s="113">
        <v>0.7</v>
      </c>
      <c r="F1615" s="113">
        <v>0.7</v>
      </c>
      <c r="G1615" s="113">
        <v>0.7</v>
      </c>
      <c r="H1615" s="113">
        <v>0.75</v>
      </c>
      <c r="I1615" s="113">
        <v>10874</v>
      </c>
      <c r="J1615" s="113">
        <v>7655.55</v>
      </c>
      <c r="K1615" s="115">
        <v>43531</v>
      </c>
      <c r="L1615" s="113">
        <v>15</v>
      </c>
      <c r="M1615" s="113" t="s">
        <v>3461</v>
      </c>
    </row>
    <row r="1616" spans="1:13">
      <c r="A1616" s="113" t="s">
        <v>2511</v>
      </c>
      <c r="B1616" s="113" t="s">
        <v>383</v>
      </c>
      <c r="C1616" s="113">
        <v>39.200000000000003</v>
      </c>
      <c r="D1616" s="113">
        <v>39.200000000000003</v>
      </c>
      <c r="E1616" s="113">
        <v>37.6</v>
      </c>
      <c r="F1616" s="113">
        <v>37.85</v>
      </c>
      <c r="G1616" s="113">
        <v>38.4</v>
      </c>
      <c r="H1616" s="113">
        <v>39.200000000000003</v>
      </c>
      <c r="I1616" s="113">
        <v>26199</v>
      </c>
      <c r="J1616" s="113">
        <v>1003331.9</v>
      </c>
      <c r="K1616" s="115">
        <v>43531</v>
      </c>
      <c r="L1616" s="113">
        <v>387</v>
      </c>
      <c r="M1616" s="113" t="s">
        <v>2512</v>
      </c>
    </row>
    <row r="1617" spans="1:13">
      <c r="A1617" s="113" t="s">
        <v>164</v>
      </c>
      <c r="B1617" s="113" t="s">
        <v>383</v>
      </c>
      <c r="C1617" s="113">
        <v>235.5</v>
      </c>
      <c r="D1617" s="113">
        <v>236</v>
      </c>
      <c r="E1617" s="113">
        <v>228.65</v>
      </c>
      <c r="F1617" s="113">
        <v>231.7</v>
      </c>
      <c r="G1617" s="113">
        <v>231.85</v>
      </c>
      <c r="H1617" s="113">
        <v>235.3</v>
      </c>
      <c r="I1617" s="113">
        <v>27229610</v>
      </c>
      <c r="J1617" s="113">
        <v>6312997590.1499996</v>
      </c>
      <c r="K1617" s="115">
        <v>43531</v>
      </c>
      <c r="L1617" s="113">
        <v>175313</v>
      </c>
      <c r="M1617" s="113" t="s">
        <v>2194</v>
      </c>
    </row>
    <row r="1618" spans="1:13">
      <c r="A1618" s="113" t="s">
        <v>165</v>
      </c>
      <c r="B1618" s="113" t="s">
        <v>383</v>
      </c>
      <c r="C1618" s="113">
        <v>476.25</v>
      </c>
      <c r="D1618" s="113">
        <v>478.55</v>
      </c>
      <c r="E1618" s="113">
        <v>454.9</v>
      </c>
      <c r="F1618" s="113">
        <v>459</v>
      </c>
      <c r="G1618" s="113">
        <v>456</v>
      </c>
      <c r="H1618" s="113">
        <v>470.9</v>
      </c>
      <c r="I1618" s="113">
        <v>8463460</v>
      </c>
      <c r="J1618" s="113">
        <v>3928514573</v>
      </c>
      <c r="K1618" s="115">
        <v>43531</v>
      </c>
      <c r="L1618" s="113">
        <v>78384</v>
      </c>
      <c r="M1618" s="113" t="s">
        <v>1810</v>
      </c>
    </row>
    <row r="1619" spans="1:13">
      <c r="A1619" s="113" t="s">
        <v>1811</v>
      </c>
      <c r="B1619" s="113" t="s">
        <v>383</v>
      </c>
      <c r="C1619" s="113">
        <v>31</v>
      </c>
      <c r="D1619" s="113">
        <v>32.25</v>
      </c>
      <c r="E1619" s="113">
        <v>29.95</v>
      </c>
      <c r="F1619" s="113">
        <v>30.6</v>
      </c>
      <c r="G1619" s="113">
        <v>30.6</v>
      </c>
      <c r="H1619" s="113">
        <v>31.2</v>
      </c>
      <c r="I1619" s="113">
        <v>210792</v>
      </c>
      <c r="J1619" s="113">
        <v>6492228.2000000002</v>
      </c>
      <c r="K1619" s="115">
        <v>43531</v>
      </c>
      <c r="L1619" s="113">
        <v>1312</v>
      </c>
      <c r="M1619" s="113" t="s">
        <v>1812</v>
      </c>
    </row>
    <row r="1620" spans="1:13">
      <c r="A1620" s="113" t="s">
        <v>1813</v>
      </c>
      <c r="B1620" s="113" t="s">
        <v>383</v>
      </c>
      <c r="C1620" s="113">
        <v>19.600000000000001</v>
      </c>
      <c r="D1620" s="113">
        <v>19.600000000000001</v>
      </c>
      <c r="E1620" s="113">
        <v>19.600000000000001</v>
      </c>
      <c r="F1620" s="113">
        <v>19.600000000000001</v>
      </c>
      <c r="G1620" s="113">
        <v>19.600000000000001</v>
      </c>
      <c r="H1620" s="113">
        <v>18.7</v>
      </c>
      <c r="I1620" s="113">
        <v>334673</v>
      </c>
      <c r="J1620" s="113">
        <v>6559590.7999999998</v>
      </c>
      <c r="K1620" s="115">
        <v>43531</v>
      </c>
      <c r="L1620" s="113">
        <v>440</v>
      </c>
      <c r="M1620" s="113" t="s">
        <v>2242</v>
      </c>
    </row>
    <row r="1621" spans="1:13">
      <c r="A1621" s="113" t="s">
        <v>3321</v>
      </c>
      <c r="B1621" s="113" t="s">
        <v>3180</v>
      </c>
      <c r="C1621" s="113">
        <v>0.6</v>
      </c>
      <c r="D1621" s="113">
        <v>0.7</v>
      </c>
      <c r="E1621" s="113">
        <v>0.6</v>
      </c>
      <c r="F1621" s="113">
        <v>0.65</v>
      </c>
      <c r="G1621" s="113">
        <v>0.65</v>
      </c>
      <c r="H1621" s="113">
        <v>0.65</v>
      </c>
      <c r="I1621" s="113">
        <v>123702</v>
      </c>
      <c r="J1621" s="113">
        <v>82130.2</v>
      </c>
      <c r="K1621" s="115">
        <v>43531</v>
      </c>
      <c r="L1621" s="113">
        <v>36</v>
      </c>
      <c r="M1621" s="113" t="s">
        <v>3322</v>
      </c>
    </row>
    <row r="1622" spans="1:13">
      <c r="A1622" s="113" t="s">
        <v>3398</v>
      </c>
      <c r="B1622" s="113" t="s">
        <v>383</v>
      </c>
      <c r="C1622" s="113">
        <v>47.05</v>
      </c>
      <c r="D1622" s="113">
        <v>50</v>
      </c>
      <c r="E1622" s="113">
        <v>42.8</v>
      </c>
      <c r="F1622" s="113">
        <v>45.55</v>
      </c>
      <c r="G1622" s="113">
        <v>45.5</v>
      </c>
      <c r="H1622" s="113">
        <v>47.05</v>
      </c>
      <c r="I1622" s="113">
        <v>4810</v>
      </c>
      <c r="J1622" s="113">
        <v>222552.4</v>
      </c>
      <c r="K1622" s="115">
        <v>43531</v>
      </c>
      <c r="L1622" s="113">
        <v>114</v>
      </c>
      <c r="M1622" s="113" t="s">
        <v>3399</v>
      </c>
    </row>
    <row r="1623" spans="1:13">
      <c r="A1623" s="113" t="s">
        <v>1814</v>
      </c>
      <c r="B1623" s="113" t="s">
        <v>383</v>
      </c>
      <c r="C1623" s="113">
        <v>214.7</v>
      </c>
      <c r="D1623" s="113">
        <v>219.45</v>
      </c>
      <c r="E1623" s="113">
        <v>208.4</v>
      </c>
      <c r="F1623" s="113">
        <v>217.55</v>
      </c>
      <c r="G1623" s="113">
        <v>217</v>
      </c>
      <c r="H1623" s="113">
        <v>211.55</v>
      </c>
      <c r="I1623" s="113">
        <v>147732</v>
      </c>
      <c r="J1623" s="113">
        <v>31788821.149999999</v>
      </c>
      <c r="K1623" s="115">
        <v>43531</v>
      </c>
      <c r="L1623" s="113">
        <v>5488</v>
      </c>
      <c r="M1623" s="113" t="s">
        <v>2778</v>
      </c>
    </row>
    <row r="1624" spans="1:13">
      <c r="A1624" s="113" t="s">
        <v>1815</v>
      </c>
      <c r="B1624" s="113" t="s">
        <v>383</v>
      </c>
      <c r="C1624" s="113">
        <v>77.150000000000006</v>
      </c>
      <c r="D1624" s="113">
        <v>80.400000000000006</v>
      </c>
      <c r="E1624" s="113">
        <v>76</v>
      </c>
      <c r="F1624" s="113">
        <v>77.7</v>
      </c>
      <c r="G1624" s="113">
        <v>78</v>
      </c>
      <c r="H1624" s="113">
        <v>76.3</v>
      </c>
      <c r="I1624" s="113">
        <v>93220</v>
      </c>
      <c r="J1624" s="113">
        <v>7282328.0499999998</v>
      </c>
      <c r="K1624" s="115">
        <v>43531</v>
      </c>
      <c r="L1624" s="113">
        <v>986</v>
      </c>
      <c r="M1624" s="113" t="s">
        <v>1816</v>
      </c>
    </row>
    <row r="1625" spans="1:13">
      <c r="A1625" s="113" t="s">
        <v>1817</v>
      </c>
      <c r="B1625" s="113" t="s">
        <v>383</v>
      </c>
      <c r="C1625" s="113">
        <v>6.65</v>
      </c>
      <c r="D1625" s="113">
        <v>6.75</v>
      </c>
      <c r="E1625" s="113">
        <v>5.9</v>
      </c>
      <c r="F1625" s="113">
        <v>6.5</v>
      </c>
      <c r="G1625" s="113">
        <v>6.6</v>
      </c>
      <c r="H1625" s="113">
        <v>6.15</v>
      </c>
      <c r="I1625" s="113">
        <v>409013</v>
      </c>
      <c r="J1625" s="113">
        <v>2666058.85</v>
      </c>
      <c r="K1625" s="115">
        <v>43531</v>
      </c>
      <c r="L1625" s="113">
        <v>574</v>
      </c>
      <c r="M1625" s="113" t="s">
        <v>1818</v>
      </c>
    </row>
    <row r="1626" spans="1:13">
      <c r="A1626" s="113" t="s">
        <v>1893</v>
      </c>
      <c r="B1626" s="113" t="s">
        <v>383</v>
      </c>
      <c r="C1626" s="113">
        <v>188.5</v>
      </c>
      <c r="D1626" s="113">
        <v>193.95</v>
      </c>
      <c r="E1626" s="113">
        <v>183.65</v>
      </c>
      <c r="F1626" s="113">
        <v>187.45</v>
      </c>
      <c r="G1626" s="113">
        <v>188</v>
      </c>
      <c r="H1626" s="113">
        <v>188.3</v>
      </c>
      <c r="I1626" s="113">
        <v>10966</v>
      </c>
      <c r="J1626" s="113">
        <v>2087094.4</v>
      </c>
      <c r="K1626" s="115">
        <v>43531</v>
      </c>
      <c r="L1626" s="113">
        <v>589</v>
      </c>
      <c r="M1626" s="113" t="s">
        <v>1894</v>
      </c>
    </row>
    <row r="1627" spans="1:13">
      <c r="A1627" s="113" t="s">
        <v>2525</v>
      </c>
      <c r="B1627" s="113" t="s">
        <v>383</v>
      </c>
      <c r="C1627" s="113">
        <v>49.7</v>
      </c>
      <c r="D1627" s="113">
        <v>49.7</v>
      </c>
      <c r="E1627" s="113">
        <v>41.2</v>
      </c>
      <c r="F1627" s="113">
        <v>41.8</v>
      </c>
      <c r="G1627" s="113">
        <v>41.5</v>
      </c>
      <c r="H1627" s="113">
        <v>46</v>
      </c>
      <c r="I1627" s="113">
        <v>42271</v>
      </c>
      <c r="J1627" s="113">
        <v>1860438.85</v>
      </c>
      <c r="K1627" s="115">
        <v>43531</v>
      </c>
      <c r="L1627" s="113">
        <v>932</v>
      </c>
      <c r="M1627" s="113" t="s">
        <v>2526</v>
      </c>
    </row>
    <row r="1628" spans="1:13">
      <c r="A1628" s="113" t="s">
        <v>1819</v>
      </c>
      <c r="B1628" s="113" t="s">
        <v>383</v>
      </c>
      <c r="C1628" s="113">
        <v>195</v>
      </c>
      <c r="D1628" s="113">
        <v>203</v>
      </c>
      <c r="E1628" s="113">
        <v>192</v>
      </c>
      <c r="F1628" s="113">
        <v>196.55</v>
      </c>
      <c r="G1628" s="113">
        <v>196</v>
      </c>
      <c r="H1628" s="113">
        <v>194.45</v>
      </c>
      <c r="I1628" s="113">
        <v>184555</v>
      </c>
      <c r="J1628" s="113">
        <v>36643684.399999999</v>
      </c>
      <c r="K1628" s="115">
        <v>43531</v>
      </c>
      <c r="L1628" s="113">
        <v>3387</v>
      </c>
      <c r="M1628" s="113" t="s">
        <v>1820</v>
      </c>
    </row>
    <row r="1629" spans="1:13">
      <c r="A1629" s="113" t="s">
        <v>1821</v>
      </c>
      <c r="B1629" s="113" t="s">
        <v>383</v>
      </c>
      <c r="C1629" s="113">
        <v>113.55</v>
      </c>
      <c r="D1629" s="113">
        <v>117.4</v>
      </c>
      <c r="E1629" s="113">
        <v>112.5</v>
      </c>
      <c r="F1629" s="113">
        <v>113.2</v>
      </c>
      <c r="G1629" s="113">
        <v>113.4</v>
      </c>
      <c r="H1629" s="113">
        <v>113.9</v>
      </c>
      <c r="I1629" s="113">
        <v>54094</v>
      </c>
      <c r="J1629" s="113">
        <v>6190700.1500000004</v>
      </c>
      <c r="K1629" s="115">
        <v>43531</v>
      </c>
      <c r="L1629" s="113">
        <v>1129</v>
      </c>
      <c r="M1629" s="113" t="s">
        <v>1822</v>
      </c>
    </row>
    <row r="1630" spans="1:13">
      <c r="A1630" s="113" t="s">
        <v>1823</v>
      </c>
      <c r="B1630" s="113" t="s">
        <v>383</v>
      </c>
      <c r="C1630" s="113">
        <v>1275</v>
      </c>
      <c r="D1630" s="113">
        <v>1329</v>
      </c>
      <c r="E1630" s="113">
        <v>1255.55</v>
      </c>
      <c r="F1630" s="113">
        <v>1286.8499999999999</v>
      </c>
      <c r="G1630" s="113">
        <v>1280</v>
      </c>
      <c r="H1630" s="113">
        <v>1264.3499999999999</v>
      </c>
      <c r="I1630" s="113">
        <v>12624</v>
      </c>
      <c r="J1630" s="113">
        <v>16338851.9</v>
      </c>
      <c r="K1630" s="115">
        <v>43531</v>
      </c>
      <c r="L1630" s="113">
        <v>1485</v>
      </c>
      <c r="M1630" s="113" t="s">
        <v>1824</v>
      </c>
    </row>
    <row r="1631" spans="1:13">
      <c r="A1631" s="113" t="s">
        <v>2525</v>
      </c>
      <c r="B1631" s="113" t="s">
        <v>383</v>
      </c>
      <c r="C1631" s="113">
        <v>36.6</v>
      </c>
      <c r="D1631" s="113">
        <v>46</v>
      </c>
      <c r="E1631" s="113">
        <v>35.450000000000003</v>
      </c>
      <c r="F1631" s="113">
        <v>46</v>
      </c>
      <c r="G1631" s="113">
        <v>46</v>
      </c>
      <c r="H1631" s="113">
        <v>38.35</v>
      </c>
      <c r="I1631" s="113">
        <v>54958</v>
      </c>
      <c r="J1631" s="113">
        <v>2478222.35</v>
      </c>
      <c r="K1631" s="115">
        <v>43530</v>
      </c>
      <c r="L1631" s="113">
        <v>401</v>
      </c>
      <c r="M1631" s="113" t="s">
        <v>2526</v>
      </c>
    </row>
    <row r="1632" spans="1:13">
      <c r="A1632" s="113" t="s">
        <v>1819</v>
      </c>
      <c r="B1632" s="113" t="s">
        <v>383</v>
      </c>
      <c r="C1632" s="113">
        <v>187</v>
      </c>
      <c r="D1632" s="113">
        <v>197.45</v>
      </c>
      <c r="E1632" s="113">
        <v>187</v>
      </c>
      <c r="F1632" s="113">
        <v>194.45</v>
      </c>
      <c r="G1632" s="113">
        <v>194</v>
      </c>
      <c r="H1632" s="113">
        <v>186.35</v>
      </c>
      <c r="I1632" s="113">
        <v>193738</v>
      </c>
      <c r="J1632" s="113">
        <v>37186135.049999997</v>
      </c>
      <c r="K1632" s="115">
        <v>43530</v>
      </c>
      <c r="L1632" s="113">
        <v>2911</v>
      </c>
      <c r="M1632" s="113" t="s">
        <v>1820</v>
      </c>
    </row>
    <row r="1633" spans="1:13">
      <c r="A1633" s="113" t="s">
        <v>1821</v>
      </c>
      <c r="B1633" s="113" t="s">
        <v>383</v>
      </c>
      <c r="C1633" s="113">
        <v>110.45</v>
      </c>
      <c r="D1633" s="113">
        <v>116</v>
      </c>
      <c r="E1633" s="113">
        <v>110.45</v>
      </c>
      <c r="F1633" s="113">
        <v>113.9</v>
      </c>
      <c r="G1633" s="113">
        <v>113.8</v>
      </c>
      <c r="H1633" s="113">
        <v>109.9</v>
      </c>
      <c r="I1633" s="113">
        <v>138414</v>
      </c>
      <c r="J1633" s="113">
        <v>15691445.25</v>
      </c>
      <c r="K1633" s="115">
        <v>43530</v>
      </c>
      <c r="L1633" s="113">
        <v>888</v>
      </c>
      <c r="M1633" s="113" t="s">
        <v>1822</v>
      </c>
    </row>
    <row r="1634" spans="1:13">
      <c r="A1634" s="113" t="s">
        <v>1823</v>
      </c>
      <c r="B1634" s="113" t="s">
        <v>383</v>
      </c>
      <c r="C1634" s="113">
        <v>1270.3499999999999</v>
      </c>
      <c r="D1634" s="113">
        <v>1289.4000000000001</v>
      </c>
      <c r="E1634" s="113">
        <v>1254.95</v>
      </c>
      <c r="F1634" s="113">
        <v>1264.3499999999999</v>
      </c>
      <c r="G1634" s="113">
        <v>1260.55</v>
      </c>
      <c r="H1634" s="113">
        <v>1270.3499999999999</v>
      </c>
      <c r="I1634" s="113">
        <v>10419</v>
      </c>
      <c r="J1634" s="113">
        <v>13202575.449999999</v>
      </c>
      <c r="K1634" s="115">
        <v>43530</v>
      </c>
      <c r="L1634" s="113">
        <v>1100</v>
      </c>
      <c r="M1634" s="113" t="s">
        <v>1824</v>
      </c>
    </row>
    <row r="1635" spans="1:13">
      <c r="A1635" s="113" t="s">
        <v>2525</v>
      </c>
      <c r="B1635" s="113" t="s">
        <v>383</v>
      </c>
      <c r="C1635" s="113">
        <v>37.549999999999997</v>
      </c>
      <c r="D1635" s="113">
        <v>38.450000000000003</v>
      </c>
      <c r="E1635" s="113">
        <v>37.549999999999997</v>
      </c>
      <c r="F1635" s="113">
        <v>38.35</v>
      </c>
      <c r="G1635" s="113">
        <v>38.35</v>
      </c>
      <c r="H1635" s="113">
        <v>35.1</v>
      </c>
      <c r="I1635" s="113">
        <v>106</v>
      </c>
      <c r="J1635" s="113">
        <v>4002.3</v>
      </c>
      <c r="K1635" s="115">
        <v>43529</v>
      </c>
      <c r="L1635" s="113">
        <v>9</v>
      </c>
      <c r="M1635" s="113" t="s">
        <v>2526</v>
      </c>
    </row>
    <row r="1636" spans="1:13">
      <c r="A1636" s="113" t="s">
        <v>1819</v>
      </c>
      <c r="B1636" s="113" t="s">
        <v>383</v>
      </c>
      <c r="C1636" s="113">
        <v>180.9</v>
      </c>
      <c r="D1636" s="113">
        <v>206.9</v>
      </c>
      <c r="E1636" s="113">
        <v>179.4</v>
      </c>
      <c r="F1636" s="113">
        <v>186.35</v>
      </c>
      <c r="G1636" s="113">
        <v>184.85</v>
      </c>
      <c r="H1636" s="113">
        <v>179.1</v>
      </c>
      <c r="I1636" s="113">
        <v>541549</v>
      </c>
      <c r="J1636" s="113">
        <v>104360453.75</v>
      </c>
      <c r="K1636" s="115">
        <v>43529</v>
      </c>
      <c r="L1636" s="113">
        <v>9839</v>
      </c>
      <c r="M1636" s="113" t="s">
        <v>1820</v>
      </c>
    </row>
    <row r="1637" spans="1:13">
      <c r="A1637" s="113" t="s">
        <v>1821</v>
      </c>
      <c r="B1637" s="113" t="s">
        <v>383</v>
      </c>
      <c r="C1637" s="113">
        <v>104.75</v>
      </c>
      <c r="D1637" s="113">
        <v>115.7</v>
      </c>
      <c r="E1637" s="113">
        <v>104</v>
      </c>
      <c r="F1637" s="113">
        <v>109.9</v>
      </c>
      <c r="G1637" s="113">
        <v>110</v>
      </c>
      <c r="H1637" s="113">
        <v>103.75</v>
      </c>
      <c r="I1637" s="113">
        <v>262723</v>
      </c>
      <c r="J1637" s="113">
        <v>29200508.199999999</v>
      </c>
      <c r="K1637" s="115">
        <v>43529</v>
      </c>
      <c r="L1637" s="113">
        <v>3305</v>
      </c>
      <c r="M1637" s="113" t="s">
        <v>1822</v>
      </c>
    </row>
    <row r="1638" spans="1:13">
      <c r="A1638" s="113" t="s">
        <v>1823</v>
      </c>
      <c r="B1638" s="113" t="s">
        <v>383</v>
      </c>
      <c r="C1638" s="113">
        <v>1265</v>
      </c>
      <c r="D1638" s="113">
        <v>1274</v>
      </c>
      <c r="E1638" s="113">
        <v>1236</v>
      </c>
      <c r="F1638" s="113">
        <v>1270.3499999999999</v>
      </c>
      <c r="G1638" s="113">
        <v>1274</v>
      </c>
      <c r="H1638" s="113">
        <v>1252.25</v>
      </c>
      <c r="I1638" s="113">
        <v>35388</v>
      </c>
      <c r="J1638" s="113">
        <v>44771699.899999999</v>
      </c>
      <c r="K1638" s="115">
        <v>43529</v>
      </c>
      <c r="L1638" s="113">
        <v>820</v>
      </c>
      <c r="M1638" s="113" t="s">
        <v>1824</v>
      </c>
    </row>
    <row r="1639" spans="1:13">
      <c r="A1639" s="113" t="s">
        <v>1821</v>
      </c>
      <c r="B1639" s="113" t="s">
        <v>383</v>
      </c>
      <c r="C1639" s="113">
        <v>113.8</v>
      </c>
      <c r="D1639" s="113">
        <v>113.8</v>
      </c>
      <c r="E1639" s="113">
        <v>108</v>
      </c>
      <c r="F1639" s="113">
        <v>109.65</v>
      </c>
      <c r="G1639" s="113">
        <v>109.8</v>
      </c>
      <c r="H1639" s="113">
        <v>110.75</v>
      </c>
      <c r="I1639" s="113">
        <v>11285</v>
      </c>
      <c r="J1639" s="113">
        <v>1235159.75</v>
      </c>
      <c r="K1639" s="115">
        <v>43500</v>
      </c>
      <c r="L1639" s="113">
        <v>246</v>
      </c>
      <c r="M1639" s="113" t="s">
        <v>1822</v>
      </c>
    </row>
    <row r="1640" spans="1:13">
      <c r="A1640" s="113" t="s">
        <v>1823</v>
      </c>
      <c r="B1640" s="113" t="s">
        <v>383</v>
      </c>
      <c r="C1640" s="113">
        <v>1348.75</v>
      </c>
      <c r="D1640" s="113">
        <v>1355</v>
      </c>
      <c r="E1640" s="113">
        <v>1305</v>
      </c>
      <c r="F1640" s="113">
        <v>1309.5999999999999</v>
      </c>
      <c r="G1640" s="113">
        <v>1310</v>
      </c>
      <c r="H1640" s="113">
        <v>1335.6</v>
      </c>
      <c r="I1640" s="113">
        <v>6809</v>
      </c>
      <c r="J1640" s="113">
        <v>9065377.9499999993</v>
      </c>
      <c r="K1640" s="115">
        <v>43500</v>
      </c>
      <c r="L1640" s="113">
        <v>1498</v>
      </c>
      <c r="M1640" s="113" t="s">
        <v>1824</v>
      </c>
    </row>
    <row r="1641" spans="1:13">
      <c r="A1641" s="113"/>
      <c r="B1641" s="113"/>
      <c r="C1641" s="113"/>
      <c r="D1641" s="113"/>
      <c r="E1641" s="113"/>
      <c r="F1641" s="113"/>
      <c r="G1641" s="113"/>
      <c r="H1641" s="113"/>
      <c r="I1641" s="113"/>
      <c r="J1641" s="113"/>
      <c r="K1641" s="115"/>
      <c r="L1641" s="113"/>
      <c r="M1641" s="113"/>
    </row>
    <row r="1642" spans="1:13">
      <c r="A1642" s="113"/>
      <c r="B1642" s="113"/>
      <c r="C1642" s="113"/>
      <c r="D1642" s="113"/>
      <c r="E1642" s="113"/>
      <c r="F1642" s="113"/>
      <c r="G1642" s="113"/>
      <c r="H1642" s="113"/>
      <c r="I1642" s="113"/>
      <c r="J1642" s="113"/>
      <c r="K1642" s="115"/>
      <c r="L1642" s="113"/>
      <c r="M1642" s="113"/>
    </row>
    <row r="1643" spans="1:13">
      <c r="A1643" s="113"/>
      <c r="B1643" s="113"/>
      <c r="C1643" s="113"/>
      <c r="D1643" s="113"/>
      <c r="E1643" s="113"/>
      <c r="F1643" s="113"/>
      <c r="G1643" s="113"/>
      <c r="H1643" s="113"/>
      <c r="I1643" s="113"/>
      <c r="J1643" s="113"/>
      <c r="K1643" s="115"/>
      <c r="L1643" s="113"/>
      <c r="M1643" s="113"/>
    </row>
    <row r="1644" spans="1:13">
      <c r="A1644" s="113"/>
      <c r="B1644" s="113"/>
      <c r="C1644" s="113"/>
      <c r="D1644" s="113"/>
      <c r="E1644" s="113"/>
      <c r="F1644" s="113"/>
      <c r="G1644" s="113"/>
      <c r="H1644" s="113"/>
      <c r="I1644" s="113"/>
      <c r="J1644" s="113"/>
      <c r="K1644" s="115"/>
      <c r="L1644" s="113"/>
      <c r="M1644" s="113"/>
    </row>
    <row r="1645" spans="1:13">
      <c r="A1645" s="113"/>
      <c r="B1645" s="113"/>
      <c r="C1645" s="113"/>
      <c r="D1645" s="113"/>
      <c r="E1645" s="113"/>
      <c r="F1645" s="113"/>
      <c r="G1645" s="113"/>
      <c r="H1645" s="113"/>
      <c r="I1645" s="113"/>
      <c r="J1645" s="113"/>
      <c r="K1645" s="115"/>
      <c r="L1645" s="113"/>
      <c r="M1645" s="113"/>
    </row>
    <row r="1646" spans="1:13">
      <c r="A1646" s="113"/>
      <c r="B1646" s="113"/>
      <c r="C1646" s="113"/>
      <c r="D1646" s="113"/>
      <c r="E1646" s="113"/>
      <c r="F1646" s="113"/>
      <c r="G1646" s="113"/>
      <c r="H1646" s="113"/>
      <c r="I1646" s="113"/>
      <c r="J1646" s="113"/>
      <c r="K1646" s="115"/>
      <c r="L1646" s="113"/>
      <c r="M1646" s="113"/>
    </row>
    <row r="1647" spans="1:13">
      <c r="A1647" s="113"/>
      <c r="B1647" s="113"/>
      <c r="C1647" s="113"/>
      <c r="D1647" s="113"/>
      <c r="E1647" s="113"/>
      <c r="F1647" s="113"/>
      <c r="G1647" s="113"/>
      <c r="H1647" s="113"/>
      <c r="I1647" s="113"/>
      <c r="J1647" s="113"/>
      <c r="K1647" s="115"/>
      <c r="L1647" s="113"/>
      <c r="M1647" s="113"/>
    </row>
    <row r="1648" spans="1:13">
      <c r="A1648" s="113"/>
      <c r="B1648" s="113"/>
      <c r="C1648" s="113"/>
      <c r="D1648" s="113"/>
      <c r="E1648" s="113"/>
      <c r="F1648" s="113"/>
      <c r="G1648" s="113"/>
      <c r="H1648" s="113"/>
      <c r="I1648" s="113"/>
      <c r="J1648" s="113"/>
      <c r="K1648" s="115"/>
      <c r="L1648" s="113"/>
      <c r="M1648" s="113"/>
    </row>
    <row r="1649" spans="1:13">
      <c r="A1649" s="113"/>
      <c r="B1649" s="113"/>
      <c r="C1649" s="113"/>
      <c r="D1649" s="113"/>
      <c r="E1649" s="113"/>
      <c r="F1649" s="113"/>
      <c r="G1649" s="113"/>
      <c r="H1649" s="113"/>
      <c r="I1649" s="113"/>
      <c r="J1649" s="113"/>
      <c r="K1649" s="115"/>
      <c r="L1649" s="113"/>
      <c r="M1649" s="113"/>
    </row>
    <row r="1650" spans="1:13">
      <c r="A1650" s="113"/>
      <c r="B1650" s="113"/>
      <c r="C1650" s="113"/>
      <c r="D1650" s="113"/>
      <c r="E1650" s="113"/>
      <c r="F1650" s="113"/>
      <c r="G1650" s="113"/>
      <c r="H1650" s="113"/>
      <c r="I1650" s="113"/>
      <c r="J1650" s="113"/>
      <c r="K1650" s="115"/>
      <c r="L1650" s="113"/>
      <c r="M1650" s="113"/>
    </row>
    <row r="1651" spans="1:13">
      <c r="A1651" s="113"/>
      <c r="B1651" s="113"/>
      <c r="C1651" s="113"/>
      <c r="D1651" s="113"/>
      <c r="E1651" s="113"/>
      <c r="F1651" s="113"/>
      <c r="G1651" s="113"/>
      <c r="H1651" s="113"/>
      <c r="I1651" s="113"/>
      <c r="J1651" s="113"/>
      <c r="K1651" s="115"/>
      <c r="L1651" s="113"/>
      <c r="M1651" s="113"/>
    </row>
    <row r="1652" spans="1:13">
      <c r="A1652" s="113"/>
      <c r="B1652" s="113"/>
      <c r="C1652" s="113"/>
      <c r="D1652" s="113"/>
      <c r="E1652" s="113"/>
      <c r="F1652" s="113"/>
      <c r="G1652" s="113"/>
      <c r="H1652" s="113"/>
      <c r="I1652" s="113"/>
      <c r="J1652" s="113"/>
      <c r="K1652" s="115"/>
      <c r="L1652" s="113"/>
      <c r="M1652" s="113"/>
    </row>
    <row r="1653" spans="1:13">
      <c r="A1653" s="113"/>
      <c r="B1653" s="113"/>
      <c r="C1653" s="113"/>
      <c r="D1653" s="113"/>
      <c r="E1653" s="113"/>
      <c r="F1653" s="113"/>
      <c r="G1653" s="113"/>
      <c r="H1653" s="113"/>
      <c r="I1653" s="113"/>
      <c r="J1653" s="113"/>
      <c r="K1653" s="115"/>
      <c r="L1653" s="113"/>
      <c r="M1653" s="113"/>
    </row>
    <row r="1654" spans="1:13">
      <c r="A1654" s="113"/>
      <c r="B1654" s="113"/>
      <c r="C1654" s="113"/>
      <c r="D1654" s="113"/>
      <c r="E1654" s="113"/>
      <c r="F1654" s="113"/>
      <c r="G1654" s="113"/>
      <c r="H1654" s="113"/>
      <c r="I1654" s="113"/>
      <c r="J1654" s="113"/>
      <c r="K1654" s="115"/>
      <c r="L1654" s="113"/>
      <c r="M1654" s="113"/>
    </row>
    <row r="1655" spans="1:13">
      <c r="A1655" s="113"/>
      <c r="B1655" s="113"/>
      <c r="C1655" s="113"/>
      <c r="D1655" s="113"/>
      <c r="E1655" s="113"/>
      <c r="F1655" s="113"/>
      <c r="G1655" s="113"/>
      <c r="H1655" s="113"/>
      <c r="I1655" s="113"/>
      <c r="J1655" s="113"/>
      <c r="K1655" s="115"/>
      <c r="L1655" s="113"/>
      <c r="M1655" s="113"/>
    </row>
    <row r="1656" spans="1:13">
      <c r="A1656" s="113"/>
      <c r="B1656" s="113"/>
      <c r="C1656" s="113"/>
      <c r="D1656" s="113"/>
      <c r="E1656" s="113"/>
      <c r="F1656" s="113"/>
      <c r="G1656" s="113"/>
      <c r="H1656" s="113"/>
      <c r="I1656" s="113"/>
      <c r="J1656" s="113"/>
      <c r="K1656" s="115"/>
      <c r="L1656" s="113"/>
      <c r="M1656" s="113"/>
    </row>
    <row r="1657" spans="1:13">
      <c r="A1657" s="113"/>
      <c r="B1657" s="113"/>
      <c r="C1657" s="113"/>
      <c r="D1657" s="113"/>
      <c r="E1657" s="113"/>
      <c r="F1657" s="113"/>
      <c r="G1657" s="113"/>
      <c r="H1657" s="113"/>
      <c r="I1657" s="113"/>
      <c r="J1657" s="113"/>
      <c r="K1657" s="115"/>
      <c r="L1657" s="113"/>
      <c r="M1657" s="113"/>
    </row>
    <row r="1658" spans="1:13">
      <c r="A1658" s="113"/>
      <c r="B1658" s="113"/>
      <c r="C1658" s="113"/>
      <c r="D1658" s="113"/>
      <c r="E1658" s="113"/>
      <c r="F1658" s="113"/>
      <c r="G1658" s="113"/>
      <c r="H1658" s="113"/>
      <c r="I1658" s="113"/>
      <c r="J1658" s="113"/>
      <c r="K1658" s="115"/>
      <c r="L1658" s="113"/>
      <c r="M1658" s="113"/>
    </row>
    <row r="1659" spans="1:13">
      <c r="A1659" s="113"/>
      <c r="B1659" s="113"/>
      <c r="C1659" s="113"/>
      <c r="D1659" s="113"/>
      <c r="E1659" s="113"/>
      <c r="F1659" s="113"/>
      <c r="G1659" s="113"/>
      <c r="H1659" s="113"/>
      <c r="I1659" s="113"/>
      <c r="J1659" s="113"/>
      <c r="K1659" s="115"/>
      <c r="L1659" s="113"/>
      <c r="M1659" s="113"/>
    </row>
    <row r="1660" spans="1:13">
      <c r="A1660" s="113"/>
      <c r="B1660" s="113"/>
      <c r="C1660" s="113"/>
      <c r="D1660" s="113"/>
      <c r="E1660" s="113"/>
      <c r="F1660" s="113"/>
      <c r="G1660" s="113"/>
      <c r="H1660" s="113"/>
      <c r="I1660" s="113"/>
      <c r="J1660" s="113"/>
      <c r="K1660" s="115"/>
      <c r="L1660" s="113"/>
      <c r="M1660" s="113"/>
    </row>
    <row r="1661" spans="1:13">
      <c r="A1661" s="113"/>
      <c r="B1661" s="113"/>
      <c r="C1661" s="113"/>
      <c r="D1661" s="113"/>
      <c r="E1661" s="113"/>
      <c r="F1661" s="113"/>
      <c r="G1661" s="113"/>
      <c r="H1661" s="113"/>
      <c r="I1661" s="113"/>
      <c r="J1661" s="113"/>
      <c r="K1661" s="115"/>
      <c r="L1661" s="113"/>
      <c r="M1661" s="113"/>
    </row>
    <row r="1662" spans="1:13">
      <c r="A1662" s="113"/>
      <c r="B1662" s="113"/>
      <c r="C1662" s="113"/>
      <c r="D1662" s="113"/>
      <c r="E1662" s="113"/>
      <c r="F1662" s="113"/>
      <c r="G1662" s="113"/>
      <c r="H1662" s="113"/>
      <c r="I1662" s="113"/>
      <c r="J1662" s="113"/>
      <c r="K1662" s="115"/>
      <c r="L1662" s="113"/>
      <c r="M1662" s="113"/>
    </row>
    <row r="1663" spans="1:13">
      <c r="A1663" s="113"/>
      <c r="B1663" s="113"/>
      <c r="C1663" s="113"/>
      <c r="D1663" s="113"/>
      <c r="E1663" s="113"/>
      <c r="F1663" s="113"/>
      <c r="G1663" s="113"/>
      <c r="H1663" s="113"/>
      <c r="I1663" s="113"/>
      <c r="J1663" s="113"/>
      <c r="K1663" s="115"/>
      <c r="L1663" s="113"/>
      <c r="M1663" s="113"/>
    </row>
    <row r="1664" spans="1:13">
      <c r="A1664" s="113"/>
      <c r="B1664" s="113"/>
      <c r="C1664" s="113"/>
      <c r="D1664" s="113"/>
      <c r="E1664" s="113"/>
      <c r="F1664" s="113"/>
      <c r="G1664" s="113"/>
      <c r="H1664" s="113"/>
      <c r="I1664" s="113"/>
      <c r="J1664" s="113"/>
      <c r="K1664" s="115"/>
      <c r="L1664" s="113"/>
      <c r="M1664" s="113"/>
    </row>
    <row r="1665" spans="1:13">
      <c r="A1665" s="113"/>
      <c r="B1665" s="113"/>
      <c r="C1665" s="113"/>
      <c r="D1665" s="113"/>
      <c r="E1665" s="113"/>
      <c r="F1665" s="113"/>
      <c r="G1665" s="113"/>
      <c r="H1665" s="113"/>
      <c r="I1665" s="113"/>
      <c r="J1665" s="113"/>
      <c r="K1665" s="115"/>
      <c r="L1665" s="113"/>
      <c r="M1665" s="113"/>
    </row>
    <row r="1666" spans="1:13">
      <c r="A1666" s="113"/>
      <c r="B1666" s="113"/>
      <c r="C1666" s="113"/>
      <c r="D1666" s="113"/>
      <c r="E1666" s="113"/>
      <c r="F1666" s="113"/>
      <c r="G1666" s="113"/>
      <c r="H1666" s="113"/>
      <c r="I1666" s="113"/>
      <c r="J1666" s="113"/>
      <c r="K1666" s="115"/>
      <c r="L1666" s="113"/>
      <c r="M1666" s="113"/>
    </row>
    <row r="1667" spans="1:13">
      <c r="A1667" s="113"/>
      <c r="B1667" s="113"/>
      <c r="C1667" s="113"/>
      <c r="D1667" s="113"/>
      <c r="E1667" s="113"/>
      <c r="F1667" s="113"/>
      <c r="G1667" s="113"/>
      <c r="H1667" s="113"/>
      <c r="I1667" s="113"/>
      <c r="J1667" s="113"/>
      <c r="K1667" s="115"/>
      <c r="L1667" s="113"/>
      <c r="M1667" s="113"/>
    </row>
    <row r="1668" spans="1:13">
      <c r="A1668" s="113"/>
      <c r="B1668" s="113"/>
      <c r="C1668" s="113"/>
      <c r="D1668" s="113"/>
      <c r="E1668" s="113"/>
      <c r="F1668" s="113"/>
      <c r="G1668" s="113"/>
      <c r="H1668" s="113"/>
      <c r="I1668" s="113"/>
      <c r="J1668" s="113"/>
      <c r="K1668" s="115"/>
      <c r="L1668" s="113"/>
      <c r="M1668" s="113"/>
    </row>
    <row r="1669" spans="1:13">
      <c r="A1669" s="113"/>
      <c r="B1669" s="113"/>
      <c r="C1669" s="113"/>
      <c r="D1669" s="113"/>
      <c r="E1669" s="113"/>
      <c r="F1669" s="113"/>
      <c r="G1669" s="113"/>
      <c r="H1669" s="113"/>
      <c r="I1669" s="113"/>
      <c r="J1669" s="113"/>
      <c r="K1669" s="115"/>
      <c r="L1669" s="113"/>
      <c r="M1669" s="113"/>
    </row>
    <row r="1670" spans="1:13">
      <c r="A1670" s="113"/>
      <c r="B1670" s="113"/>
      <c r="C1670" s="113"/>
      <c r="D1670" s="113"/>
      <c r="E1670" s="113"/>
      <c r="F1670" s="113"/>
      <c r="G1670" s="113"/>
      <c r="H1670" s="113"/>
      <c r="I1670" s="113"/>
      <c r="J1670" s="113"/>
      <c r="K1670" s="115"/>
      <c r="L1670" s="113"/>
      <c r="M1670" s="113"/>
    </row>
    <row r="1671" spans="1:13">
      <c r="A1671" s="113"/>
      <c r="B1671" s="113"/>
      <c r="C1671" s="113"/>
      <c r="D1671" s="113"/>
      <c r="E1671" s="113"/>
      <c r="F1671" s="113"/>
      <c r="G1671" s="113"/>
      <c r="H1671" s="113"/>
      <c r="I1671" s="113"/>
      <c r="J1671" s="113"/>
      <c r="K1671" s="115"/>
      <c r="L1671" s="113"/>
      <c r="M1671" s="113"/>
    </row>
    <row r="1672" spans="1:13">
      <c r="A1672" s="113"/>
      <c r="B1672" s="113"/>
      <c r="C1672" s="113"/>
      <c r="D1672" s="113"/>
      <c r="E1672" s="113"/>
      <c r="F1672" s="113"/>
      <c r="G1672" s="113"/>
      <c r="H1672" s="113"/>
      <c r="I1672" s="113"/>
      <c r="J1672" s="113"/>
      <c r="K1672" s="115"/>
      <c r="L1672" s="113"/>
      <c r="M1672" s="113"/>
    </row>
    <row r="1673" spans="1:13">
      <c r="A1673" s="113"/>
      <c r="B1673" s="113"/>
      <c r="C1673" s="113"/>
      <c r="D1673" s="113"/>
      <c r="E1673" s="113"/>
      <c r="F1673" s="113"/>
      <c r="G1673" s="113"/>
      <c r="H1673" s="113"/>
      <c r="I1673" s="113"/>
      <c r="J1673" s="113"/>
      <c r="K1673" s="115"/>
      <c r="L1673" s="113"/>
      <c r="M1673" s="113"/>
    </row>
    <row r="1674" spans="1:13">
      <c r="A1674" s="113"/>
      <c r="B1674" s="113"/>
      <c r="C1674" s="113"/>
      <c r="D1674" s="113"/>
      <c r="E1674" s="113"/>
      <c r="F1674" s="113"/>
      <c r="G1674" s="113"/>
      <c r="H1674" s="113"/>
      <c r="I1674" s="113"/>
      <c r="J1674" s="113"/>
      <c r="K1674" s="115"/>
      <c r="L1674" s="113"/>
      <c r="M1674" s="113"/>
    </row>
    <row r="1675" spans="1:13">
      <c r="A1675" s="113"/>
      <c r="B1675" s="113"/>
      <c r="C1675" s="113"/>
      <c r="D1675" s="113"/>
      <c r="E1675" s="113"/>
      <c r="F1675" s="113"/>
      <c r="G1675" s="113"/>
      <c r="H1675" s="113"/>
      <c r="I1675" s="113"/>
      <c r="J1675" s="113"/>
      <c r="K1675" s="115"/>
      <c r="L1675" s="113"/>
      <c r="M1675" s="113"/>
    </row>
    <row r="1676" spans="1:13">
      <c r="A1676" s="113"/>
      <c r="B1676" s="113"/>
      <c r="C1676" s="113"/>
      <c r="D1676" s="113"/>
      <c r="E1676" s="113"/>
      <c r="F1676" s="113"/>
      <c r="G1676" s="113"/>
      <c r="H1676" s="113"/>
      <c r="I1676" s="113"/>
      <c r="J1676" s="113"/>
      <c r="K1676" s="115"/>
      <c r="L1676" s="113"/>
      <c r="M1676" s="113"/>
    </row>
    <row r="1677" spans="1:13">
      <c r="A1677" s="113"/>
      <c r="B1677" s="113"/>
      <c r="C1677" s="113"/>
      <c r="D1677" s="113"/>
      <c r="E1677" s="113"/>
      <c r="F1677" s="113"/>
      <c r="G1677" s="113"/>
      <c r="H1677" s="113"/>
      <c r="I1677" s="113"/>
      <c r="J1677" s="113"/>
      <c r="K1677" s="115"/>
      <c r="L1677" s="113"/>
      <c r="M1677" s="113"/>
    </row>
    <row r="1678" spans="1:13">
      <c r="A1678" s="113"/>
      <c r="B1678" s="113"/>
      <c r="C1678" s="113"/>
      <c r="D1678" s="113"/>
      <c r="E1678" s="113"/>
      <c r="F1678" s="113"/>
      <c r="G1678" s="113"/>
      <c r="H1678" s="113"/>
      <c r="I1678" s="113"/>
      <c r="J1678" s="113"/>
      <c r="K1678" s="115"/>
      <c r="L1678" s="113"/>
      <c r="M1678" s="113"/>
    </row>
    <row r="1679" spans="1:13">
      <c r="A1679" s="113"/>
      <c r="B1679" s="113"/>
      <c r="C1679" s="113"/>
      <c r="D1679" s="113"/>
      <c r="E1679" s="113"/>
      <c r="F1679" s="113"/>
      <c r="G1679" s="113"/>
      <c r="H1679" s="113"/>
      <c r="I1679" s="113"/>
      <c r="J1679" s="113"/>
      <c r="K1679" s="115"/>
      <c r="L1679" s="113"/>
      <c r="M1679" s="113"/>
    </row>
    <row r="1680" spans="1:13">
      <c r="A1680" s="113"/>
      <c r="B1680" s="113"/>
      <c r="C1680" s="113"/>
      <c r="D1680" s="113"/>
      <c r="E1680" s="113"/>
      <c r="F1680" s="113"/>
      <c r="G1680" s="113"/>
      <c r="H1680" s="113"/>
      <c r="I1680" s="113"/>
      <c r="J1680" s="113"/>
      <c r="K1680" s="115"/>
      <c r="L1680" s="113"/>
      <c r="M1680" s="113"/>
    </row>
    <row r="1681" spans="1:13">
      <c r="A1681" s="113"/>
      <c r="B1681" s="113"/>
      <c r="C1681" s="113"/>
      <c r="D1681" s="113"/>
      <c r="E1681" s="113"/>
      <c r="F1681" s="113"/>
      <c r="G1681" s="113"/>
      <c r="H1681" s="113"/>
      <c r="I1681" s="113"/>
      <c r="J1681" s="113"/>
      <c r="K1681" s="115"/>
      <c r="L1681" s="113"/>
      <c r="M1681" s="113"/>
    </row>
    <row r="1682" spans="1:13">
      <c r="A1682" s="113"/>
      <c r="B1682" s="113"/>
      <c r="C1682" s="113"/>
      <c r="D1682" s="113"/>
      <c r="E1682" s="113"/>
      <c r="F1682" s="113"/>
      <c r="G1682" s="113"/>
      <c r="H1682" s="113"/>
      <c r="I1682" s="113"/>
      <c r="J1682" s="113"/>
      <c r="K1682" s="115"/>
      <c r="L1682" s="113"/>
      <c r="M1682" s="113"/>
    </row>
    <row r="1683" spans="1:13">
      <c r="A1683" s="113"/>
      <c r="B1683" s="113"/>
      <c r="C1683" s="113"/>
      <c r="D1683" s="113"/>
      <c r="E1683" s="113"/>
      <c r="F1683" s="113"/>
      <c r="G1683" s="113"/>
      <c r="H1683" s="113"/>
      <c r="I1683" s="113"/>
      <c r="J1683" s="113"/>
      <c r="K1683" s="115"/>
      <c r="L1683" s="113"/>
      <c r="M1683" s="113"/>
    </row>
    <row r="1684" spans="1:13">
      <c r="A1684" s="113"/>
      <c r="B1684" s="113"/>
      <c r="C1684" s="113"/>
      <c r="D1684" s="113"/>
      <c r="E1684" s="113"/>
      <c r="F1684" s="113"/>
      <c r="G1684" s="113"/>
      <c r="H1684" s="113"/>
      <c r="I1684" s="113"/>
      <c r="J1684" s="113"/>
      <c r="K1684" s="115"/>
      <c r="L1684" s="113"/>
      <c r="M1684" s="113"/>
    </row>
    <row r="1685" spans="1:13">
      <c r="A1685" s="113"/>
      <c r="B1685" s="113"/>
      <c r="C1685" s="113"/>
      <c r="D1685" s="113"/>
      <c r="E1685" s="113"/>
      <c r="F1685" s="113"/>
      <c r="G1685" s="113"/>
      <c r="H1685" s="113"/>
      <c r="I1685" s="113"/>
      <c r="J1685" s="113"/>
      <c r="K1685" s="115"/>
      <c r="L1685" s="113"/>
      <c r="M1685" s="113"/>
    </row>
    <row r="1686" spans="1:13">
      <c r="A1686" s="113"/>
      <c r="B1686" s="113"/>
      <c r="C1686" s="113"/>
      <c r="D1686" s="113"/>
      <c r="E1686" s="113"/>
      <c r="F1686" s="113"/>
      <c r="G1686" s="113"/>
      <c r="H1686" s="113"/>
      <c r="I1686" s="113"/>
      <c r="J1686" s="113"/>
      <c r="K1686" s="115"/>
      <c r="L1686" s="113"/>
      <c r="M1686" s="113"/>
    </row>
    <row r="1687" spans="1:13">
      <c r="A1687" s="113"/>
      <c r="B1687" s="113"/>
      <c r="C1687" s="113"/>
      <c r="D1687" s="113"/>
      <c r="E1687" s="113"/>
      <c r="F1687" s="113"/>
      <c r="G1687" s="113"/>
      <c r="H1687" s="113"/>
      <c r="I1687" s="113"/>
      <c r="J1687" s="113"/>
      <c r="K1687" s="115"/>
      <c r="L1687" s="113"/>
      <c r="M1687" s="113"/>
    </row>
    <row r="1688" spans="1:13">
      <c r="A1688" s="113"/>
      <c r="B1688" s="113"/>
      <c r="C1688" s="113"/>
      <c r="D1688" s="113"/>
      <c r="E1688" s="113"/>
      <c r="F1688" s="113"/>
      <c r="G1688" s="113"/>
      <c r="H1688" s="113"/>
      <c r="I1688" s="113"/>
      <c r="J1688" s="113"/>
      <c r="K1688" s="115"/>
      <c r="L1688" s="113"/>
      <c r="M1688" s="113"/>
    </row>
    <row r="1689" spans="1:13">
      <c r="A1689" s="113"/>
      <c r="B1689" s="113"/>
      <c r="C1689" s="113"/>
      <c r="D1689" s="113"/>
      <c r="E1689" s="113"/>
      <c r="F1689" s="113"/>
      <c r="G1689" s="113"/>
      <c r="H1689" s="113"/>
      <c r="I1689" s="113"/>
      <c r="J1689" s="113"/>
      <c r="K1689" s="115"/>
      <c r="L1689" s="113"/>
      <c r="M1689" s="113"/>
    </row>
    <row r="1690" spans="1:13">
      <c r="A1690" s="113"/>
      <c r="B1690" s="113"/>
      <c r="C1690" s="113"/>
      <c r="D1690" s="113"/>
      <c r="E1690" s="113"/>
      <c r="F1690" s="113"/>
      <c r="G1690" s="113"/>
      <c r="H1690" s="113"/>
      <c r="I1690" s="113"/>
      <c r="J1690" s="113"/>
      <c r="K1690" s="115"/>
      <c r="L1690" s="113"/>
      <c r="M1690" s="113"/>
    </row>
    <row r="1691" spans="1:13">
      <c r="A1691" s="113"/>
      <c r="B1691" s="113"/>
      <c r="C1691" s="113"/>
      <c r="D1691" s="113"/>
      <c r="E1691" s="113"/>
      <c r="F1691" s="113"/>
      <c r="G1691" s="113"/>
      <c r="H1691" s="113"/>
      <c r="I1691" s="113"/>
      <c r="J1691" s="113"/>
      <c r="K1691" s="115"/>
      <c r="L1691" s="113"/>
      <c r="M1691" s="113"/>
    </row>
    <row r="1692" spans="1:13">
      <c r="A1692" s="113"/>
      <c r="B1692" s="113"/>
      <c r="C1692" s="113"/>
      <c r="D1692" s="113"/>
      <c r="E1692" s="113"/>
      <c r="F1692" s="113"/>
      <c r="G1692" s="113"/>
      <c r="H1692" s="113"/>
      <c r="I1692" s="113"/>
      <c r="J1692" s="113"/>
      <c r="K1692" s="115"/>
      <c r="L1692" s="113"/>
      <c r="M1692" s="113"/>
    </row>
    <row r="1693" spans="1:13">
      <c r="A1693" s="113"/>
      <c r="B1693" s="113"/>
      <c r="C1693" s="113"/>
      <c r="D1693" s="113"/>
      <c r="E1693" s="113"/>
      <c r="F1693" s="113"/>
      <c r="G1693" s="113"/>
      <c r="H1693" s="113"/>
      <c r="I1693" s="113"/>
      <c r="J1693" s="113"/>
      <c r="K1693" s="115"/>
      <c r="L1693" s="113"/>
      <c r="M1693" s="113"/>
    </row>
    <row r="1694" spans="1:13">
      <c r="A1694" s="113"/>
      <c r="B1694" s="113"/>
      <c r="C1694" s="113"/>
      <c r="D1694" s="113"/>
      <c r="E1694" s="113"/>
      <c r="F1694" s="113"/>
      <c r="G1694" s="113"/>
      <c r="H1694" s="113"/>
      <c r="I1694" s="113"/>
      <c r="J1694" s="113"/>
      <c r="K1694" s="115"/>
      <c r="L1694" s="113"/>
      <c r="M1694" s="113"/>
    </row>
    <row r="1695" spans="1:13">
      <c r="A1695" s="113"/>
      <c r="B1695" s="113"/>
      <c r="C1695" s="113"/>
      <c r="D1695" s="113"/>
      <c r="E1695" s="113"/>
      <c r="F1695" s="113"/>
      <c r="G1695" s="113"/>
      <c r="H1695" s="113"/>
      <c r="I1695" s="113"/>
      <c r="J1695" s="113"/>
      <c r="K1695" s="115"/>
      <c r="L1695" s="113"/>
      <c r="M1695" s="113"/>
    </row>
    <row r="1696" spans="1:13">
      <c r="A1696" s="113"/>
      <c r="B1696" s="113"/>
      <c r="C1696" s="113"/>
      <c r="D1696" s="113"/>
      <c r="E1696" s="113"/>
      <c r="F1696" s="113"/>
      <c r="G1696" s="113"/>
      <c r="H1696" s="113"/>
      <c r="I1696" s="113"/>
      <c r="J1696" s="113"/>
      <c r="K1696" s="115"/>
      <c r="L1696" s="113"/>
      <c r="M1696" s="113"/>
    </row>
    <row r="1697" spans="1:13">
      <c r="A1697" s="113"/>
      <c r="B1697" s="113"/>
      <c r="C1697" s="113"/>
      <c r="D1697" s="113"/>
      <c r="E1697" s="113"/>
      <c r="F1697" s="113"/>
      <c r="G1697" s="113"/>
      <c r="H1697" s="113"/>
      <c r="I1697" s="113"/>
      <c r="J1697" s="113"/>
      <c r="K1697" s="115"/>
      <c r="L1697" s="113"/>
      <c r="M1697" s="113"/>
    </row>
    <row r="1698" spans="1:13">
      <c r="A1698" s="113"/>
      <c r="B1698" s="113"/>
      <c r="C1698" s="113"/>
      <c r="D1698" s="113"/>
      <c r="E1698" s="113"/>
      <c r="F1698" s="113"/>
      <c r="G1698" s="113"/>
      <c r="H1698" s="113"/>
      <c r="I1698" s="113"/>
      <c r="J1698" s="113"/>
      <c r="K1698" s="115"/>
      <c r="L1698" s="113"/>
      <c r="M1698" s="113"/>
    </row>
    <row r="1699" spans="1:13">
      <c r="A1699" s="113"/>
      <c r="B1699" s="113"/>
      <c r="C1699" s="113"/>
      <c r="D1699" s="113"/>
      <c r="E1699" s="113"/>
      <c r="F1699" s="113"/>
      <c r="G1699" s="113"/>
      <c r="H1699" s="113"/>
      <c r="I1699" s="113"/>
      <c r="J1699" s="113"/>
      <c r="K1699" s="115"/>
      <c r="L1699" s="113"/>
      <c r="M1699" s="113"/>
    </row>
    <row r="1700" spans="1:13">
      <c r="A1700" s="113"/>
      <c r="B1700" s="113"/>
      <c r="C1700" s="113"/>
      <c r="D1700" s="113"/>
      <c r="E1700" s="113"/>
      <c r="F1700" s="113"/>
      <c r="G1700" s="113"/>
      <c r="H1700" s="113"/>
      <c r="I1700" s="113"/>
      <c r="J1700" s="113"/>
      <c r="K1700" s="115"/>
      <c r="L1700" s="113"/>
      <c r="M1700" s="113"/>
    </row>
    <row r="1701" spans="1:13">
      <c r="A1701" s="113"/>
      <c r="B1701" s="113"/>
      <c r="C1701" s="113"/>
      <c r="D1701" s="113"/>
      <c r="E1701" s="113"/>
      <c r="F1701" s="113"/>
      <c r="G1701" s="113"/>
      <c r="H1701" s="113"/>
      <c r="I1701" s="113"/>
      <c r="J1701" s="113"/>
      <c r="K1701" s="115"/>
      <c r="L1701" s="113"/>
      <c r="M1701" s="113"/>
    </row>
    <row r="1702" spans="1:13">
      <c r="A1702" s="113"/>
      <c r="B1702" s="113"/>
      <c r="C1702" s="113"/>
      <c r="D1702" s="113"/>
      <c r="E1702" s="113"/>
      <c r="F1702" s="113"/>
      <c r="G1702" s="113"/>
      <c r="H1702" s="113"/>
      <c r="I1702" s="113"/>
      <c r="J1702" s="113"/>
      <c r="K1702" s="115"/>
      <c r="L1702" s="113"/>
      <c r="M1702" s="113"/>
    </row>
    <row r="1703" spans="1:13">
      <c r="A1703" s="113"/>
      <c r="B1703" s="113"/>
      <c r="C1703" s="113"/>
      <c r="D1703" s="113"/>
      <c r="E1703" s="113"/>
      <c r="F1703" s="113"/>
      <c r="G1703" s="113"/>
      <c r="H1703" s="113"/>
      <c r="I1703" s="113"/>
      <c r="J1703" s="113"/>
      <c r="K1703" s="115"/>
      <c r="L1703" s="113"/>
      <c r="M1703" s="113"/>
    </row>
    <row r="1704" spans="1:13">
      <c r="A1704" s="113"/>
      <c r="B1704" s="113"/>
      <c r="C1704" s="113"/>
      <c r="D1704" s="113"/>
      <c r="E1704" s="113"/>
      <c r="F1704" s="113"/>
      <c r="G1704" s="113"/>
      <c r="H1704" s="113"/>
      <c r="I1704" s="113"/>
      <c r="J1704" s="113"/>
      <c r="K1704" s="115"/>
      <c r="L1704" s="113"/>
      <c r="M1704" s="113"/>
    </row>
    <row r="1705" spans="1:13">
      <c r="A1705" s="113"/>
      <c r="B1705" s="113"/>
      <c r="C1705" s="113"/>
      <c r="D1705" s="113"/>
      <c r="E1705" s="113"/>
      <c r="F1705" s="113"/>
      <c r="G1705" s="113"/>
      <c r="H1705" s="113"/>
      <c r="I1705" s="113"/>
      <c r="J1705" s="113"/>
      <c r="K1705" s="115"/>
      <c r="L1705" s="113"/>
      <c r="M1705" s="113"/>
    </row>
    <row r="1706" spans="1:13">
      <c r="A1706" s="113"/>
      <c r="B1706" s="113"/>
      <c r="C1706" s="113"/>
      <c r="D1706" s="113"/>
      <c r="E1706" s="113"/>
      <c r="F1706" s="113"/>
      <c r="G1706" s="113"/>
      <c r="H1706" s="113"/>
      <c r="I1706" s="113"/>
      <c r="J1706" s="113"/>
      <c r="K1706" s="115"/>
      <c r="L1706" s="113"/>
      <c r="M1706" s="113"/>
    </row>
    <row r="1707" spans="1:13">
      <c r="A1707" s="113"/>
      <c r="B1707" s="113"/>
      <c r="C1707" s="113"/>
      <c r="D1707" s="113"/>
      <c r="E1707" s="113"/>
      <c r="F1707" s="113"/>
      <c r="G1707" s="113"/>
      <c r="H1707" s="113"/>
      <c r="I1707" s="113"/>
      <c r="J1707" s="113"/>
      <c r="K1707" s="115"/>
      <c r="L1707" s="113"/>
      <c r="M1707" s="113"/>
    </row>
    <row r="1708" spans="1:13">
      <c r="A1708" s="113"/>
      <c r="B1708" s="113"/>
      <c r="C1708" s="113"/>
      <c r="D1708" s="113"/>
      <c r="E1708" s="113"/>
      <c r="F1708" s="113"/>
      <c r="G1708" s="113"/>
      <c r="H1708" s="113"/>
      <c r="I1708" s="113"/>
      <c r="J1708" s="113"/>
      <c r="K1708" s="115"/>
      <c r="L1708" s="113"/>
      <c r="M1708" s="113"/>
    </row>
    <row r="1709" spans="1:13">
      <c r="A1709" s="113"/>
      <c r="B1709" s="113"/>
      <c r="C1709" s="113"/>
      <c r="D1709" s="113"/>
      <c r="E1709" s="113"/>
      <c r="F1709" s="113"/>
      <c r="G1709" s="113"/>
      <c r="H1709" s="113"/>
      <c r="I1709" s="113"/>
      <c r="J1709" s="113"/>
      <c r="K1709" s="115"/>
      <c r="L1709" s="113"/>
      <c r="M1709" s="113"/>
    </row>
    <row r="1710" spans="1:13">
      <c r="A1710" s="113"/>
      <c r="B1710" s="113"/>
      <c r="C1710" s="113"/>
      <c r="D1710" s="113"/>
      <c r="E1710" s="113"/>
      <c r="F1710" s="113"/>
      <c r="G1710" s="113"/>
      <c r="H1710" s="113"/>
      <c r="I1710" s="113"/>
      <c r="J1710" s="113"/>
      <c r="K1710" s="115"/>
      <c r="L1710" s="113"/>
      <c r="M1710" s="113"/>
    </row>
    <row r="1711" spans="1:13">
      <c r="A1711" s="113"/>
      <c r="B1711" s="113"/>
      <c r="C1711" s="113"/>
      <c r="D1711" s="113"/>
      <c r="E1711" s="113"/>
      <c r="F1711" s="113"/>
      <c r="G1711" s="113"/>
      <c r="H1711" s="113"/>
      <c r="I1711" s="113"/>
      <c r="J1711" s="113"/>
      <c r="K1711" s="115"/>
      <c r="L1711" s="113"/>
      <c r="M1711" s="113"/>
    </row>
    <row r="1712" spans="1:13">
      <c r="A1712" s="113"/>
      <c r="B1712" s="113"/>
      <c r="C1712" s="113"/>
      <c r="D1712" s="113"/>
      <c r="E1712" s="113"/>
      <c r="F1712" s="113"/>
      <c r="G1712" s="113"/>
      <c r="H1712" s="113"/>
      <c r="I1712" s="113"/>
      <c r="J1712" s="113"/>
      <c r="K1712" s="115"/>
      <c r="L1712" s="113"/>
      <c r="M1712" s="113"/>
    </row>
    <row r="1713" spans="1:13">
      <c r="A1713" s="113"/>
      <c r="B1713" s="113"/>
      <c r="C1713" s="113"/>
      <c r="D1713" s="113"/>
      <c r="E1713" s="113"/>
      <c r="F1713" s="113"/>
      <c r="G1713" s="113"/>
      <c r="H1713" s="113"/>
      <c r="I1713" s="113"/>
      <c r="J1713" s="113"/>
      <c r="K1713" s="115"/>
      <c r="L1713" s="113"/>
      <c r="M1713" s="113"/>
    </row>
    <row r="1714" spans="1:13">
      <c r="A1714" s="113"/>
      <c r="B1714" s="113"/>
      <c r="C1714" s="113"/>
      <c r="D1714" s="113"/>
      <c r="E1714" s="113"/>
      <c r="F1714" s="113"/>
      <c r="G1714" s="113"/>
      <c r="H1714" s="113"/>
      <c r="I1714" s="113"/>
      <c r="J1714" s="113"/>
      <c r="K1714" s="115"/>
      <c r="L1714" s="113"/>
      <c r="M1714" s="113"/>
    </row>
    <row r="1715" spans="1:13">
      <c r="A1715" s="113"/>
      <c r="B1715" s="113"/>
      <c r="C1715" s="113"/>
      <c r="D1715" s="113"/>
      <c r="E1715" s="113"/>
      <c r="F1715" s="113"/>
      <c r="G1715" s="113"/>
      <c r="H1715" s="113"/>
      <c r="I1715" s="113"/>
      <c r="J1715" s="113"/>
      <c r="K1715" s="115"/>
      <c r="L1715" s="113"/>
      <c r="M1715" s="113"/>
    </row>
    <row r="1716" spans="1:13">
      <c r="A1716" s="113"/>
      <c r="B1716" s="113"/>
      <c r="C1716" s="113"/>
      <c r="D1716" s="113"/>
      <c r="E1716" s="113"/>
      <c r="F1716" s="113"/>
      <c r="G1716" s="113"/>
      <c r="H1716" s="113"/>
      <c r="I1716" s="113"/>
      <c r="J1716" s="113"/>
      <c r="K1716" s="115"/>
      <c r="L1716" s="113"/>
      <c r="M1716" s="113"/>
    </row>
    <row r="1717" spans="1:13">
      <c r="A1717" s="113"/>
      <c r="B1717" s="113"/>
      <c r="C1717" s="113"/>
      <c r="D1717" s="113"/>
      <c r="E1717" s="113"/>
      <c r="F1717" s="113"/>
      <c r="G1717" s="113"/>
      <c r="H1717" s="113"/>
      <c r="I1717" s="113"/>
      <c r="J1717" s="113"/>
      <c r="K1717" s="115"/>
      <c r="L1717" s="113"/>
      <c r="M1717" s="113"/>
    </row>
    <row r="1718" spans="1:13">
      <c r="A1718" s="113"/>
      <c r="B1718" s="113"/>
      <c r="C1718" s="113"/>
      <c r="D1718" s="113"/>
      <c r="E1718" s="113"/>
      <c r="F1718" s="113"/>
      <c r="G1718" s="113"/>
      <c r="H1718" s="113"/>
      <c r="I1718" s="113"/>
      <c r="J1718" s="113"/>
      <c r="K1718" s="115"/>
      <c r="L1718" s="113"/>
      <c r="M1718" s="113"/>
    </row>
    <row r="1719" spans="1:13">
      <c r="A1719" s="113"/>
      <c r="B1719" s="113"/>
      <c r="C1719" s="113"/>
      <c r="D1719" s="113"/>
      <c r="E1719" s="113"/>
      <c r="F1719" s="113"/>
      <c r="G1719" s="113"/>
      <c r="H1719" s="113"/>
      <c r="I1719" s="113"/>
      <c r="J1719" s="113"/>
      <c r="K1719" s="115"/>
      <c r="L1719" s="113"/>
      <c r="M1719" s="113"/>
    </row>
    <row r="1720" spans="1:13">
      <c r="A1720" s="113"/>
      <c r="B1720" s="113"/>
      <c r="C1720" s="113"/>
      <c r="D1720" s="113"/>
      <c r="E1720" s="113"/>
      <c r="F1720" s="113"/>
      <c r="G1720" s="113"/>
      <c r="H1720" s="113"/>
      <c r="I1720" s="113"/>
      <c r="J1720" s="113"/>
      <c r="K1720" s="115"/>
      <c r="L1720" s="113"/>
      <c r="M1720" s="113"/>
    </row>
    <row r="1721" spans="1:13">
      <c r="A1721" s="113"/>
      <c r="B1721" s="113"/>
      <c r="C1721" s="113"/>
      <c r="D1721" s="113"/>
      <c r="E1721" s="113"/>
      <c r="F1721" s="113"/>
      <c r="G1721" s="113"/>
      <c r="H1721" s="113"/>
      <c r="I1721" s="113"/>
      <c r="J1721" s="113"/>
      <c r="K1721" s="115"/>
      <c r="L1721" s="113"/>
      <c r="M1721" s="113"/>
    </row>
    <row r="1722" spans="1:13">
      <c r="A1722" s="113"/>
      <c r="B1722" s="113"/>
      <c r="C1722" s="113"/>
      <c r="D1722" s="113"/>
      <c r="E1722" s="113"/>
      <c r="F1722" s="113"/>
      <c r="G1722" s="113"/>
      <c r="H1722" s="113"/>
      <c r="I1722" s="113"/>
      <c r="J1722" s="113"/>
      <c r="K1722" s="115"/>
      <c r="L1722" s="113"/>
      <c r="M1722" s="113"/>
    </row>
    <row r="1723" spans="1:13">
      <c r="A1723" s="113"/>
      <c r="B1723" s="113"/>
      <c r="C1723" s="113"/>
      <c r="D1723" s="113"/>
      <c r="E1723" s="113"/>
      <c r="F1723" s="113"/>
      <c r="G1723" s="113"/>
      <c r="H1723" s="113"/>
      <c r="I1723" s="113"/>
      <c r="J1723" s="113"/>
      <c r="K1723" s="115"/>
      <c r="L1723" s="113"/>
      <c r="M1723" s="113"/>
    </row>
    <row r="1724" spans="1:13">
      <c r="A1724" s="113"/>
      <c r="B1724" s="113"/>
      <c r="C1724" s="113"/>
      <c r="D1724" s="113"/>
      <c r="E1724" s="113"/>
      <c r="F1724" s="113"/>
      <c r="G1724" s="113"/>
      <c r="H1724" s="113"/>
      <c r="I1724" s="113"/>
      <c r="J1724" s="113"/>
      <c r="K1724" s="115"/>
      <c r="L1724" s="113"/>
      <c r="M1724" s="113"/>
    </row>
    <row r="1725" spans="1:13">
      <c r="A1725" s="113"/>
      <c r="B1725" s="113"/>
      <c r="C1725" s="113"/>
      <c r="D1725" s="113"/>
      <c r="E1725" s="113"/>
      <c r="F1725" s="113"/>
      <c r="G1725" s="113"/>
      <c r="H1725" s="113"/>
      <c r="I1725" s="113"/>
      <c r="J1725" s="113"/>
      <c r="K1725" s="115"/>
      <c r="L1725" s="113"/>
      <c r="M1725" s="113"/>
    </row>
    <row r="1726" spans="1:13">
      <c r="A1726" s="113"/>
      <c r="B1726" s="113"/>
      <c r="C1726" s="113"/>
      <c r="D1726" s="113"/>
      <c r="E1726" s="113"/>
      <c r="F1726" s="113"/>
      <c r="G1726" s="113"/>
      <c r="H1726" s="113"/>
      <c r="I1726" s="113"/>
      <c r="J1726" s="113"/>
      <c r="K1726" s="115"/>
      <c r="L1726" s="113"/>
      <c r="M1726" s="113"/>
    </row>
    <row r="1727" spans="1:13">
      <c r="A1727" s="113"/>
      <c r="B1727" s="113"/>
      <c r="C1727" s="113"/>
      <c r="D1727" s="113"/>
      <c r="E1727" s="113"/>
      <c r="F1727" s="113"/>
      <c r="G1727" s="113"/>
      <c r="H1727" s="113"/>
      <c r="I1727" s="113"/>
      <c r="J1727" s="113"/>
      <c r="K1727" s="115"/>
      <c r="L1727" s="113"/>
      <c r="M1727" s="113"/>
    </row>
    <row r="1728" spans="1:13">
      <c r="A1728" s="113"/>
      <c r="B1728" s="113"/>
      <c r="C1728" s="113"/>
      <c r="D1728" s="113"/>
      <c r="E1728" s="113"/>
      <c r="F1728" s="113"/>
      <c r="G1728" s="113"/>
      <c r="H1728" s="113"/>
      <c r="I1728" s="113"/>
      <c r="J1728" s="113"/>
      <c r="K1728" s="115"/>
      <c r="L1728" s="113"/>
      <c r="M1728" s="113"/>
    </row>
    <row r="1729" spans="1:13">
      <c r="A1729" s="113"/>
      <c r="B1729" s="113"/>
      <c r="C1729" s="113"/>
      <c r="D1729" s="113"/>
      <c r="E1729" s="113"/>
      <c r="F1729" s="113"/>
      <c r="G1729" s="113"/>
      <c r="H1729" s="113"/>
      <c r="I1729" s="113"/>
      <c r="J1729" s="113"/>
      <c r="K1729" s="115"/>
      <c r="L1729" s="113"/>
      <c r="M1729" s="113"/>
    </row>
    <row r="1730" spans="1:13">
      <c r="A1730" s="113"/>
      <c r="B1730" s="113"/>
      <c r="C1730" s="113"/>
      <c r="D1730" s="113"/>
      <c r="E1730" s="113"/>
      <c r="F1730" s="113"/>
      <c r="G1730" s="113"/>
      <c r="H1730" s="113"/>
      <c r="I1730" s="113"/>
      <c r="J1730" s="113"/>
      <c r="K1730" s="115"/>
      <c r="L1730" s="113"/>
      <c r="M1730" s="113"/>
    </row>
    <row r="1731" spans="1:13">
      <c r="A1731" s="113"/>
      <c r="B1731" s="113"/>
      <c r="C1731" s="113"/>
      <c r="D1731" s="113"/>
      <c r="E1731" s="113"/>
      <c r="F1731" s="113"/>
      <c r="G1731" s="113"/>
      <c r="H1731" s="113"/>
      <c r="I1731" s="113"/>
      <c r="J1731" s="113"/>
      <c r="K1731" s="115"/>
      <c r="L1731" s="113"/>
      <c r="M1731" s="113"/>
    </row>
    <row r="1732" spans="1:13">
      <c r="A1732" s="113"/>
      <c r="B1732" s="113"/>
      <c r="C1732" s="113"/>
      <c r="D1732" s="113"/>
      <c r="E1732" s="113"/>
      <c r="F1732" s="113"/>
      <c r="G1732" s="113"/>
      <c r="H1732" s="113"/>
      <c r="I1732" s="113"/>
      <c r="J1732" s="113"/>
      <c r="K1732" s="115"/>
      <c r="L1732" s="113"/>
      <c r="M1732" s="113"/>
    </row>
    <row r="1733" spans="1:13">
      <c r="A1733" s="113"/>
      <c r="B1733" s="113"/>
      <c r="C1733" s="113"/>
      <c r="D1733" s="113"/>
      <c r="E1733" s="113"/>
      <c r="F1733" s="113"/>
      <c r="G1733" s="113"/>
      <c r="H1733" s="113"/>
      <c r="I1733" s="113"/>
      <c r="J1733" s="113"/>
      <c r="K1733" s="115"/>
      <c r="L1733" s="113"/>
      <c r="M1733" s="113"/>
    </row>
    <row r="1734" spans="1:13">
      <c r="A1734" s="113"/>
      <c r="B1734" s="113"/>
      <c r="C1734" s="113"/>
      <c r="D1734" s="113"/>
      <c r="E1734" s="113"/>
      <c r="F1734" s="113"/>
      <c r="G1734" s="113"/>
      <c r="H1734" s="113"/>
      <c r="I1734" s="113"/>
      <c r="J1734" s="113"/>
      <c r="K1734" s="115"/>
      <c r="L1734" s="113"/>
      <c r="M1734" s="113"/>
    </row>
    <row r="1735" spans="1:13">
      <c r="A1735" s="113"/>
      <c r="B1735" s="113"/>
      <c r="C1735" s="113"/>
      <c r="D1735" s="113"/>
      <c r="E1735" s="113"/>
      <c r="F1735" s="113"/>
      <c r="G1735" s="113"/>
      <c r="H1735" s="113"/>
      <c r="I1735" s="113"/>
      <c r="J1735" s="113"/>
      <c r="K1735" s="115"/>
      <c r="L1735" s="113"/>
      <c r="M1735" s="113"/>
    </row>
    <row r="1736" spans="1:13">
      <c r="A1736" s="113"/>
      <c r="B1736" s="113"/>
      <c r="C1736" s="113"/>
      <c r="D1736" s="113"/>
      <c r="E1736" s="113"/>
      <c r="F1736" s="113"/>
      <c r="G1736" s="113"/>
      <c r="H1736" s="113"/>
      <c r="I1736" s="113"/>
      <c r="J1736" s="113"/>
      <c r="K1736" s="115"/>
      <c r="L1736" s="113"/>
      <c r="M1736" s="113"/>
    </row>
    <row r="1737" spans="1:13">
      <c r="A1737" s="113"/>
      <c r="B1737" s="113"/>
      <c r="C1737" s="113"/>
      <c r="D1737" s="113"/>
      <c r="E1737" s="113"/>
      <c r="F1737" s="113"/>
      <c r="G1737" s="113"/>
      <c r="H1737" s="113"/>
      <c r="I1737" s="113"/>
      <c r="J1737" s="113"/>
      <c r="K1737" s="115"/>
      <c r="L1737" s="113"/>
      <c r="M1737" s="113"/>
    </row>
    <row r="1738" spans="1:13">
      <c r="A1738" s="113"/>
      <c r="B1738" s="113"/>
      <c r="C1738" s="113"/>
      <c r="D1738" s="113"/>
      <c r="E1738" s="113"/>
      <c r="F1738" s="113"/>
      <c r="G1738" s="113"/>
      <c r="H1738" s="113"/>
      <c r="I1738" s="113"/>
      <c r="J1738" s="113"/>
      <c r="K1738" s="115"/>
      <c r="L1738" s="113"/>
      <c r="M1738" s="113"/>
    </row>
    <row r="1739" spans="1:13">
      <c r="A1739" s="113"/>
      <c r="B1739" s="113"/>
      <c r="C1739" s="113"/>
      <c r="D1739" s="113"/>
      <c r="E1739" s="113"/>
      <c r="F1739" s="113"/>
      <c r="G1739" s="113"/>
      <c r="H1739" s="113"/>
      <c r="I1739" s="113"/>
      <c r="J1739" s="113"/>
      <c r="K1739" s="115"/>
      <c r="L1739" s="113"/>
      <c r="M1739" s="113"/>
    </row>
    <row r="1740" spans="1:13">
      <c r="A1740" s="113"/>
      <c r="B1740" s="113"/>
      <c r="C1740" s="113"/>
      <c r="D1740" s="113"/>
      <c r="E1740" s="113"/>
      <c r="F1740" s="113"/>
      <c r="G1740" s="113"/>
      <c r="H1740" s="113"/>
      <c r="I1740" s="113"/>
      <c r="J1740" s="113"/>
      <c r="K1740" s="115"/>
      <c r="L1740" s="113"/>
      <c r="M1740" s="113"/>
    </row>
    <row r="1741" spans="1:13">
      <c r="A1741" s="113"/>
      <c r="B1741" s="113"/>
      <c r="C1741" s="113"/>
      <c r="D1741" s="113"/>
      <c r="E1741" s="113"/>
      <c r="F1741" s="113"/>
      <c r="G1741" s="113"/>
      <c r="H1741" s="113"/>
      <c r="I1741" s="113"/>
      <c r="J1741" s="113"/>
      <c r="K1741" s="115"/>
      <c r="L1741" s="113"/>
      <c r="M1741" s="113"/>
    </row>
    <row r="1742" spans="1:13">
      <c r="A1742" s="113"/>
      <c r="B1742" s="113"/>
      <c r="C1742" s="113"/>
      <c r="D1742" s="113"/>
      <c r="E1742" s="113"/>
      <c r="F1742" s="113"/>
      <c r="G1742" s="113"/>
      <c r="H1742" s="113"/>
      <c r="I1742" s="113"/>
      <c r="J1742" s="113"/>
      <c r="K1742" s="115"/>
      <c r="L1742" s="113"/>
      <c r="M1742" s="113"/>
    </row>
    <row r="1743" spans="1:13">
      <c r="A1743" s="113"/>
      <c r="B1743" s="113"/>
      <c r="C1743" s="113"/>
      <c r="D1743" s="113"/>
      <c r="E1743" s="113"/>
      <c r="F1743" s="113"/>
      <c r="G1743" s="113"/>
      <c r="H1743" s="113"/>
      <c r="I1743" s="113"/>
      <c r="J1743" s="113"/>
      <c r="K1743" s="115"/>
      <c r="L1743" s="113"/>
      <c r="M1743" s="113"/>
    </row>
    <row r="1744" spans="1:13">
      <c r="A1744" s="113"/>
      <c r="B1744" s="113"/>
      <c r="C1744" s="113"/>
      <c r="D1744" s="113"/>
      <c r="E1744" s="113"/>
      <c r="F1744" s="113"/>
      <c r="G1744" s="113"/>
      <c r="H1744" s="113"/>
      <c r="I1744" s="113"/>
      <c r="J1744" s="113"/>
      <c r="K1744" s="115"/>
      <c r="L1744" s="113"/>
      <c r="M1744" s="113"/>
    </row>
    <row r="1745" spans="1:13">
      <c r="A1745" s="113"/>
      <c r="B1745" s="113"/>
      <c r="C1745" s="113"/>
      <c r="D1745" s="113"/>
      <c r="E1745" s="113"/>
      <c r="F1745" s="113"/>
      <c r="G1745" s="113"/>
      <c r="H1745" s="113"/>
      <c r="I1745" s="113"/>
      <c r="J1745" s="113"/>
      <c r="K1745" s="115"/>
      <c r="L1745" s="113"/>
      <c r="M1745" s="113"/>
    </row>
    <row r="1746" spans="1:13">
      <c r="A1746" s="113"/>
      <c r="B1746" s="113"/>
      <c r="C1746" s="113"/>
      <c r="D1746" s="113"/>
      <c r="E1746" s="113"/>
      <c r="F1746" s="113"/>
      <c r="G1746" s="113"/>
      <c r="H1746" s="113"/>
      <c r="I1746" s="113"/>
      <c r="J1746" s="113"/>
      <c r="K1746" s="115"/>
      <c r="L1746" s="113"/>
      <c r="M1746" s="113"/>
    </row>
    <row r="1747" spans="1:13">
      <c r="A1747" s="113"/>
      <c r="B1747" s="113"/>
      <c r="C1747" s="113"/>
      <c r="D1747" s="113"/>
      <c r="E1747" s="113"/>
      <c r="F1747" s="113"/>
      <c r="G1747" s="113"/>
      <c r="H1747" s="113"/>
      <c r="I1747" s="113"/>
      <c r="J1747" s="113"/>
      <c r="K1747" s="115"/>
      <c r="L1747" s="113"/>
      <c r="M1747" s="113"/>
    </row>
    <row r="1748" spans="1:13">
      <c r="A1748" s="113"/>
      <c r="B1748" s="113"/>
      <c r="C1748" s="113"/>
      <c r="D1748" s="113"/>
      <c r="E1748" s="113"/>
      <c r="F1748" s="113"/>
      <c r="G1748" s="113"/>
      <c r="H1748" s="113"/>
      <c r="I1748" s="113"/>
      <c r="J1748" s="113"/>
      <c r="K1748" s="115"/>
      <c r="L1748" s="113"/>
      <c r="M1748" s="113"/>
    </row>
    <row r="1749" spans="1:13">
      <c r="A1749" s="113"/>
      <c r="B1749" s="113"/>
      <c r="C1749" s="113"/>
      <c r="D1749" s="113"/>
      <c r="E1749" s="113"/>
      <c r="F1749" s="113"/>
      <c r="G1749" s="113"/>
      <c r="H1749" s="113"/>
      <c r="I1749" s="113"/>
      <c r="J1749" s="113"/>
      <c r="K1749" s="115"/>
      <c r="L1749" s="113"/>
      <c r="M1749" s="113"/>
    </row>
    <row r="1750" spans="1:13">
      <c r="A1750" s="113"/>
      <c r="B1750" s="113"/>
      <c r="C1750" s="113"/>
      <c r="D1750" s="113"/>
      <c r="E1750" s="113"/>
      <c r="F1750" s="113"/>
      <c r="G1750" s="113"/>
      <c r="H1750" s="113"/>
      <c r="I1750" s="113"/>
      <c r="J1750" s="113"/>
      <c r="K1750" s="115"/>
      <c r="L1750" s="113"/>
      <c r="M1750" s="113"/>
    </row>
    <row r="1751" spans="1:13">
      <c r="A1751" s="113"/>
      <c r="B1751" s="113"/>
      <c r="C1751" s="113"/>
      <c r="D1751" s="113"/>
      <c r="E1751" s="113"/>
      <c r="F1751" s="113"/>
      <c r="G1751" s="113"/>
      <c r="H1751" s="113"/>
      <c r="I1751" s="113"/>
      <c r="J1751" s="113"/>
      <c r="K1751" s="115"/>
      <c r="L1751" s="113"/>
      <c r="M1751" s="113"/>
    </row>
    <row r="1752" spans="1:13">
      <c r="A1752" s="113"/>
      <c r="B1752" s="113"/>
      <c r="C1752" s="113"/>
      <c r="D1752" s="113"/>
      <c r="E1752" s="113"/>
      <c r="F1752" s="113"/>
      <c r="G1752" s="113"/>
      <c r="H1752" s="113"/>
      <c r="I1752" s="113"/>
      <c r="J1752" s="113"/>
      <c r="K1752" s="115"/>
      <c r="L1752" s="113"/>
      <c r="M1752" s="113"/>
    </row>
    <row r="1753" spans="1:13">
      <c r="A1753" s="113"/>
      <c r="B1753" s="113"/>
      <c r="C1753" s="113"/>
      <c r="D1753" s="113"/>
      <c r="E1753" s="113"/>
      <c r="F1753" s="113"/>
      <c r="G1753" s="113"/>
      <c r="H1753" s="113"/>
      <c r="I1753" s="113"/>
      <c r="J1753" s="113"/>
      <c r="K1753" s="115"/>
      <c r="L1753" s="113"/>
      <c r="M1753" s="113"/>
    </row>
    <row r="1754" spans="1:13">
      <c r="A1754" s="113"/>
      <c r="B1754" s="113"/>
      <c r="C1754" s="113"/>
      <c r="D1754" s="113"/>
      <c r="E1754" s="113"/>
      <c r="F1754" s="113"/>
      <c r="G1754" s="113"/>
      <c r="H1754" s="113"/>
      <c r="I1754" s="113"/>
      <c r="J1754" s="113"/>
      <c r="K1754" s="115"/>
      <c r="L1754" s="113"/>
      <c r="M1754" s="113"/>
    </row>
    <row r="1755" spans="1:13">
      <c r="A1755" s="113"/>
      <c r="B1755" s="113"/>
      <c r="C1755" s="113"/>
      <c r="D1755" s="113"/>
      <c r="E1755" s="113"/>
      <c r="F1755" s="113"/>
      <c r="G1755" s="113"/>
      <c r="H1755" s="113"/>
      <c r="I1755" s="113"/>
      <c r="J1755" s="113"/>
      <c r="K1755" s="115"/>
      <c r="L1755" s="113"/>
      <c r="M1755" s="113"/>
    </row>
    <row r="1756" spans="1:13">
      <c r="A1756" s="113"/>
      <c r="B1756" s="113"/>
      <c r="C1756" s="113"/>
      <c r="D1756" s="113"/>
      <c r="E1756" s="113"/>
      <c r="F1756" s="113"/>
      <c r="G1756" s="113"/>
      <c r="H1756" s="113"/>
      <c r="I1756" s="113"/>
      <c r="J1756" s="113"/>
      <c r="K1756" s="115"/>
      <c r="L1756" s="113"/>
      <c r="M1756" s="113"/>
    </row>
    <row r="1757" spans="1:13">
      <c r="A1757" s="113"/>
      <c r="B1757" s="113"/>
      <c r="C1757" s="113"/>
      <c r="D1757" s="113"/>
      <c r="E1757" s="113"/>
      <c r="F1757" s="113"/>
      <c r="G1757" s="113"/>
      <c r="H1757" s="113"/>
      <c r="I1757" s="113"/>
      <c r="J1757" s="113"/>
      <c r="K1757" s="115"/>
      <c r="L1757" s="113"/>
      <c r="M1757" s="113"/>
    </row>
    <row r="1758" spans="1:13">
      <c r="A1758" s="113"/>
      <c r="B1758" s="113"/>
      <c r="C1758" s="113"/>
      <c r="D1758" s="113"/>
      <c r="E1758" s="113"/>
      <c r="F1758" s="113"/>
      <c r="G1758" s="113"/>
      <c r="H1758" s="113"/>
      <c r="I1758" s="113"/>
      <c r="J1758" s="113"/>
      <c r="K1758" s="115"/>
      <c r="L1758" s="113"/>
      <c r="M1758" s="113"/>
    </row>
    <row r="1759" spans="1:13">
      <c r="A1759" s="113"/>
      <c r="B1759" s="113"/>
      <c r="C1759" s="113"/>
      <c r="D1759" s="113"/>
      <c r="E1759" s="113"/>
      <c r="F1759" s="113"/>
      <c r="G1759" s="113"/>
      <c r="H1759" s="113"/>
      <c r="I1759" s="113"/>
      <c r="J1759" s="113"/>
      <c r="K1759" s="115"/>
      <c r="L1759" s="113"/>
      <c r="M1759" s="113"/>
    </row>
    <row r="1760" spans="1:13">
      <c r="A1760" s="113"/>
      <c r="B1760" s="113"/>
      <c r="C1760" s="113"/>
      <c r="D1760" s="113"/>
      <c r="E1760" s="113"/>
      <c r="F1760" s="113"/>
      <c r="G1760" s="113"/>
      <c r="H1760" s="113"/>
      <c r="I1760" s="113"/>
      <c r="J1760" s="113"/>
      <c r="K1760" s="115"/>
      <c r="L1760" s="113"/>
      <c r="M1760" s="113"/>
    </row>
    <row r="1761" spans="1:13">
      <c r="A1761" s="113"/>
      <c r="B1761" s="113"/>
      <c r="C1761" s="113"/>
      <c r="D1761" s="113"/>
      <c r="E1761" s="113"/>
      <c r="F1761" s="113"/>
      <c r="G1761" s="113"/>
      <c r="H1761" s="113"/>
      <c r="I1761" s="113"/>
      <c r="J1761" s="113"/>
      <c r="K1761" s="115"/>
      <c r="L1761" s="113"/>
      <c r="M1761" s="113"/>
    </row>
    <row r="1762" spans="1:13">
      <c r="A1762" s="113"/>
      <c r="B1762" s="113"/>
      <c r="C1762" s="113"/>
      <c r="D1762" s="113"/>
      <c r="E1762" s="113"/>
      <c r="F1762" s="113"/>
      <c r="G1762" s="113"/>
      <c r="H1762" s="113"/>
      <c r="I1762" s="113"/>
      <c r="J1762" s="113"/>
      <c r="K1762" s="115"/>
      <c r="L1762" s="113"/>
      <c r="M1762" s="113"/>
    </row>
    <row r="1763" spans="1:13">
      <c r="A1763" s="113"/>
      <c r="B1763" s="113"/>
      <c r="C1763" s="113"/>
      <c r="D1763" s="113"/>
      <c r="E1763" s="113"/>
      <c r="F1763" s="113"/>
      <c r="G1763" s="113"/>
      <c r="H1763" s="113"/>
      <c r="I1763" s="113"/>
      <c r="J1763" s="113"/>
      <c r="K1763" s="115"/>
      <c r="L1763" s="113"/>
      <c r="M1763" s="113"/>
    </row>
    <row r="1764" spans="1:13">
      <c r="A1764" s="113"/>
      <c r="B1764" s="113"/>
      <c r="C1764" s="113"/>
      <c r="D1764" s="113"/>
      <c r="E1764" s="113"/>
      <c r="F1764" s="113"/>
      <c r="G1764" s="113"/>
      <c r="H1764" s="113"/>
      <c r="I1764" s="113"/>
      <c r="J1764" s="113"/>
      <c r="K1764" s="115"/>
      <c r="L1764" s="113"/>
      <c r="M1764" s="113"/>
    </row>
    <row r="1765" spans="1:13">
      <c r="A1765" s="113"/>
      <c r="B1765" s="113"/>
      <c r="C1765" s="113"/>
      <c r="D1765" s="113"/>
      <c r="E1765" s="113"/>
      <c r="F1765" s="113"/>
      <c r="G1765" s="113"/>
      <c r="H1765" s="113"/>
      <c r="I1765" s="113"/>
      <c r="J1765" s="113"/>
      <c r="K1765" s="115"/>
      <c r="L1765" s="113"/>
      <c r="M1765" s="113"/>
    </row>
    <row r="1766" spans="1:13">
      <c r="A1766" s="113"/>
      <c r="B1766" s="113"/>
      <c r="C1766" s="113"/>
      <c r="D1766" s="113"/>
      <c r="E1766" s="113"/>
      <c r="F1766" s="113"/>
      <c r="G1766" s="113"/>
      <c r="H1766" s="113"/>
      <c r="I1766" s="113"/>
      <c r="J1766" s="113"/>
      <c r="K1766" s="115"/>
      <c r="L1766" s="113"/>
      <c r="M1766" s="113"/>
    </row>
    <row r="1767" spans="1:13">
      <c r="A1767" s="113"/>
      <c r="B1767" s="113"/>
      <c r="C1767" s="113"/>
      <c r="D1767" s="113"/>
      <c r="E1767" s="113"/>
      <c r="F1767" s="113"/>
      <c r="G1767" s="113"/>
      <c r="H1767" s="113"/>
      <c r="I1767" s="113"/>
      <c r="J1767" s="113"/>
      <c r="K1767" s="115"/>
      <c r="L1767" s="113"/>
      <c r="M1767" s="113"/>
    </row>
    <row r="1768" spans="1:13">
      <c r="A1768" s="113"/>
      <c r="B1768" s="113"/>
      <c r="C1768" s="113"/>
      <c r="D1768" s="113"/>
      <c r="E1768" s="113"/>
      <c r="F1768" s="113"/>
      <c r="G1768" s="113"/>
      <c r="H1768" s="113"/>
      <c r="I1768" s="113"/>
      <c r="J1768" s="113"/>
      <c r="K1768" s="115"/>
      <c r="L1768" s="113"/>
      <c r="M1768" s="113"/>
    </row>
    <row r="1769" spans="1:13">
      <c r="A1769" s="113"/>
      <c r="B1769" s="113"/>
      <c r="C1769" s="113"/>
      <c r="D1769" s="113"/>
      <c r="E1769" s="113"/>
      <c r="F1769" s="113"/>
      <c r="G1769" s="113"/>
      <c r="H1769" s="113"/>
      <c r="I1769" s="113"/>
      <c r="J1769" s="113"/>
      <c r="K1769" s="115"/>
      <c r="L1769" s="113"/>
      <c r="M1769" s="113"/>
    </row>
    <row r="1770" spans="1:13">
      <c r="A1770" s="113"/>
      <c r="B1770" s="113"/>
      <c r="C1770" s="113"/>
      <c r="D1770" s="113"/>
      <c r="E1770" s="113"/>
      <c r="F1770" s="113"/>
      <c r="G1770" s="113"/>
      <c r="H1770" s="113"/>
      <c r="I1770" s="113"/>
      <c r="J1770" s="113"/>
      <c r="K1770" s="115"/>
      <c r="L1770" s="113"/>
      <c r="M1770" s="113"/>
    </row>
    <row r="1771" spans="1:13">
      <c r="A1771" s="113"/>
      <c r="B1771" s="113"/>
      <c r="C1771" s="113"/>
      <c r="D1771" s="113"/>
      <c r="E1771" s="113"/>
      <c r="F1771" s="113"/>
      <c r="G1771" s="113"/>
      <c r="H1771" s="113"/>
      <c r="I1771" s="113"/>
      <c r="J1771" s="113"/>
      <c r="K1771" s="115"/>
      <c r="L1771" s="113"/>
      <c r="M1771" s="113"/>
    </row>
    <row r="1772" spans="1:13">
      <c r="A1772" s="113"/>
      <c r="B1772" s="113"/>
      <c r="C1772" s="113"/>
      <c r="D1772" s="113"/>
      <c r="E1772" s="113"/>
      <c r="F1772" s="113"/>
      <c r="G1772" s="113"/>
      <c r="H1772" s="113"/>
      <c r="I1772" s="113"/>
      <c r="J1772" s="113"/>
      <c r="K1772" s="115"/>
      <c r="L1772" s="113"/>
      <c r="M1772" s="113"/>
    </row>
    <row r="1773" spans="1:13">
      <c r="A1773" s="113"/>
      <c r="B1773" s="113"/>
      <c r="C1773" s="113"/>
      <c r="D1773" s="113"/>
      <c r="E1773" s="113"/>
      <c r="F1773" s="113"/>
      <c r="G1773" s="113"/>
      <c r="H1773" s="113"/>
      <c r="I1773" s="113"/>
      <c r="J1773" s="113"/>
      <c r="K1773" s="115"/>
      <c r="L1773" s="113"/>
      <c r="M1773" s="113"/>
    </row>
    <row r="1774" spans="1:13">
      <c r="A1774" s="113"/>
      <c r="B1774" s="113"/>
      <c r="C1774" s="113"/>
      <c r="D1774" s="113"/>
      <c r="E1774" s="113"/>
      <c r="F1774" s="113"/>
      <c r="G1774" s="113"/>
      <c r="H1774" s="113"/>
      <c r="I1774" s="113"/>
      <c r="J1774" s="113"/>
      <c r="K1774" s="115"/>
      <c r="L1774" s="113"/>
      <c r="M1774" s="113"/>
    </row>
    <row r="1775" spans="1:13">
      <c r="A1775" s="113"/>
      <c r="B1775" s="113"/>
      <c r="C1775" s="113"/>
      <c r="D1775" s="113"/>
      <c r="E1775" s="113"/>
      <c r="F1775" s="113"/>
      <c r="G1775" s="113"/>
      <c r="H1775" s="113"/>
      <c r="I1775" s="113"/>
      <c r="J1775" s="113"/>
      <c r="K1775" s="115"/>
      <c r="L1775" s="113"/>
      <c r="M1775" s="113"/>
    </row>
    <row r="1776" spans="1:13">
      <c r="A1776" s="113"/>
      <c r="B1776" s="113"/>
      <c r="C1776" s="113"/>
      <c r="D1776" s="113"/>
      <c r="E1776" s="113"/>
      <c r="F1776" s="113"/>
      <c r="G1776" s="113"/>
      <c r="H1776" s="113"/>
      <c r="I1776" s="113"/>
      <c r="J1776" s="113"/>
      <c r="K1776" s="115"/>
      <c r="L1776" s="113"/>
      <c r="M1776" s="113"/>
    </row>
    <row r="1777" spans="1:13">
      <c r="A1777" s="113"/>
      <c r="B1777" s="113"/>
      <c r="C1777" s="113"/>
      <c r="D1777" s="113"/>
      <c r="E1777" s="113"/>
      <c r="F1777" s="113"/>
      <c r="G1777" s="113"/>
      <c r="H1777" s="113"/>
      <c r="I1777" s="113"/>
      <c r="J1777" s="113"/>
      <c r="K1777" s="115"/>
      <c r="L1777" s="113"/>
      <c r="M1777" s="113"/>
    </row>
    <row r="1778" spans="1:13">
      <c r="A1778" s="113"/>
      <c r="B1778" s="113"/>
      <c r="C1778" s="113"/>
      <c r="D1778" s="113"/>
      <c r="E1778" s="113"/>
      <c r="F1778" s="113"/>
      <c r="G1778" s="113"/>
      <c r="H1778" s="113"/>
      <c r="I1778" s="113"/>
      <c r="J1778" s="113"/>
      <c r="K1778" s="115"/>
      <c r="L1778" s="113"/>
      <c r="M1778" s="113"/>
    </row>
    <row r="1779" spans="1:13">
      <c r="A1779" s="113"/>
      <c r="B1779" s="113"/>
      <c r="C1779" s="113"/>
      <c r="D1779" s="113"/>
      <c r="E1779" s="113"/>
      <c r="F1779" s="113"/>
      <c r="G1779" s="113"/>
      <c r="H1779" s="113"/>
      <c r="I1779" s="113"/>
      <c r="J1779" s="113"/>
      <c r="K1779" s="115"/>
      <c r="L1779" s="113"/>
      <c r="M1779" s="113"/>
    </row>
    <row r="1780" spans="1:13">
      <c r="A1780" s="113"/>
      <c r="B1780" s="113"/>
      <c r="C1780" s="113"/>
      <c r="D1780" s="113"/>
      <c r="E1780" s="113"/>
      <c r="F1780" s="113"/>
      <c r="G1780" s="113"/>
      <c r="H1780" s="113"/>
      <c r="I1780" s="113"/>
      <c r="J1780" s="113"/>
      <c r="K1780" s="115"/>
      <c r="L1780" s="113"/>
      <c r="M1780" s="113"/>
    </row>
    <row r="1781" spans="1:13">
      <c r="A1781" s="113"/>
      <c r="B1781" s="113"/>
      <c r="C1781" s="113"/>
      <c r="D1781" s="113"/>
      <c r="E1781" s="113"/>
      <c r="F1781" s="113"/>
      <c r="G1781" s="113"/>
      <c r="H1781" s="113"/>
      <c r="I1781" s="113"/>
      <c r="J1781" s="113"/>
      <c r="K1781" s="115"/>
      <c r="L1781" s="113"/>
      <c r="M1781" s="113"/>
    </row>
    <row r="1782" spans="1:13">
      <c r="A1782" s="113"/>
      <c r="B1782" s="113"/>
      <c r="C1782" s="113"/>
      <c r="D1782" s="113"/>
      <c r="E1782" s="113"/>
      <c r="F1782" s="113"/>
      <c r="G1782" s="113"/>
      <c r="H1782" s="113"/>
      <c r="I1782" s="113"/>
      <c r="J1782" s="113"/>
      <c r="K1782" s="115"/>
      <c r="L1782" s="113"/>
      <c r="M1782" s="113"/>
    </row>
    <row r="1783" spans="1:13">
      <c r="A1783" s="113"/>
      <c r="B1783" s="113"/>
      <c r="C1783" s="113"/>
      <c r="D1783" s="113"/>
      <c r="E1783" s="113"/>
      <c r="F1783" s="113"/>
      <c r="G1783" s="113"/>
      <c r="H1783" s="113"/>
      <c r="I1783" s="113"/>
      <c r="J1783" s="113"/>
      <c r="K1783" s="115"/>
      <c r="L1783" s="113"/>
      <c r="M1783" s="113"/>
    </row>
    <row r="1784" spans="1:13">
      <c r="A1784" s="113"/>
      <c r="B1784" s="113"/>
      <c r="C1784" s="113"/>
      <c r="D1784" s="113"/>
      <c r="E1784" s="113"/>
      <c r="F1784" s="113"/>
      <c r="G1784" s="113"/>
      <c r="H1784" s="113"/>
      <c r="I1784" s="113"/>
      <c r="J1784" s="113"/>
      <c r="K1784" s="115"/>
      <c r="L1784" s="113"/>
      <c r="M1784" s="113"/>
    </row>
    <row r="1785" spans="1:13">
      <c r="A1785" s="113"/>
      <c r="B1785" s="113"/>
      <c r="C1785" s="113"/>
      <c r="D1785" s="113"/>
      <c r="E1785" s="113"/>
      <c r="F1785" s="113"/>
      <c r="G1785" s="113"/>
      <c r="H1785" s="113"/>
      <c r="I1785" s="113"/>
      <c r="J1785" s="113"/>
      <c r="K1785" s="115"/>
      <c r="L1785" s="113"/>
      <c r="M1785" s="113"/>
    </row>
    <row r="1786" spans="1:13">
      <c r="A1786" s="113"/>
      <c r="B1786" s="113"/>
      <c r="C1786" s="113"/>
      <c r="D1786" s="113"/>
      <c r="E1786" s="113"/>
      <c r="F1786" s="113"/>
      <c r="G1786" s="113"/>
      <c r="H1786" s="113"/>
      <c r="I1786" s="113"/>
      <c r="J1786" s="113"/>
      <c r="K1786" s="115"/>
      <c r="L1786" s="113"/>
      <c r="M1786" s="113"/>
    </row>
    <row r="1787" spans="1:13">
      <c r="A1787" s="113"/>
      <c r="B1787" s="113"/>
      <c r="C1787" s="113"/>
      <c r="D1787" s="113"/>
      <c r="E1787" s="113"/>
      <c r="F1787" s="113"/>
      <c r="G1787" s="113"/>
      <c r="H1787" s="113"/>
      <c r="I1787" s="113"/>
      <c r="J1787" s="113"/>
      <c r="K1787" s="115"/>
      <c r="L1787" s="113"/>
      <c r="M1787" s="113"/>
    </row>
    <row r="1788" spans="1:13">
      <c r="A1788" s="113"/>
      <c r="B1788" s="113"/>
      <c r="C1788" s="113"/>
      <c r="D1788" s="113"/>
      <c r="E1788" s="113"/>
      <c r="F1788" s="113"/>
      <c r="G1788" s="113"/>
      <c r="H1788" s="113"/>
      <c r="I1788" s="113"/>
      <c r="J1788" s="113"/>
      <c r="K1788" s="115"/>
      <c r="L1788" s="113"/>
      <c r="M1788" s="113"/>
    </row>
    <row r="1789" spans="1:13">
      <c r="A1789" s="113"/>
      <c r="B1789" s="113"/>
      <c r="C1789" s="113"/>
      <c r="D1789" s="113"/>
      <c r="E1789" s="113"/>
      <c r="F1789" s="113"/>
      <c r="G1789" s="113"/>
      <c r="H1789" s="113"/>
      <c r="I1789" s="113"/>
      <c r="J1789" s="113"/>
      <c r="K1789" s="115"/>
      <c r="L1789" s="113"/>
      <c r="M1789" s="113"/>
    </row>
    <row r="1790" spans="1:13">
      <c r="A1790" s="113"/>
      <c r="B1790" s="113"/>
      <c r="C1790" s="113"/>
      <c r="D1790" s="113"/>
      <c r="E1790" s="113"/>
      <c r="F1790" s="113"/>
      <c r="G1790" s="113"/>
      <c r="H1790" s="113"/>
      <c r="I1790" s="113"/>
      <c r="J1790" s="113"/>
      <c r="K1790" s="115"/>
      <c r="L1790" s="113"/>
      <c r="M1790" s="113"/>
    </row>
    <row r="1791" spans="1:13">
      <c r="A1791" s="113"/>
      <c r="B1791" s="113"/>
      <c r="C1791" s="113"/>
      <c r="D1791" s="113"/>
      <c r="E1791" s="113"/>
      <c r="F1791" s="113"/>
      <c r="G1791" s="113"/>
      <c r="H1791" s="113"/>
      <c r="I1791" s="113"/>
      <c r="J1791" s="113"/>
      <c r="K1791" s="115"/>
      <c r="L1791" s="113"/>
      <c r="M1791" s="113"/>
    </row>
    <row r="1792" spans="1:13">
      <c r="A1792" s="113"/>
      <c r="B1792" s="113"/>
      <c r="C1792" s="113"/>
      <c r="D1792" s="113"/>
      <c r="E1792" s="113"/>
      <c r="F1792" s="113"/>
      <c r="G1792" s="113"/>
      <c r="H1792" s="113"/>
      <c r="I1792" s="113"/>
      <c r="J1792" s="113"/>
      <c r="K1792" s="115"/>
      <c r="L1792" s="113"/>
      <c r="M1792" s="113"/>
    </row>
    <row r="1793" spans="1:13">
      <c r="A1793" s="113"/>
      <c r="B1793" s="113"/>
      <c r="C1793" s="113"/>
      <c r="D1793" s="113"/>
      <c r="E1793" s="113"/>
      <c r="F1793" s="113"/>
      <c r="G1793" s="113"/>
      <c r="H1793" s="113"/>
      <c r="I1793" s="113"/>
      <c r="J1793" s="113"/>
      <c r="K1793" s="115"/>
      <c r="L1793" s="113"/>
      <c r="M1793" s="113"/>
    </row>
    <row r="1794" spans="1:13">
      <c r="A1794" s="113"/>
      <c r="B1794" s="113"/>
      <c r="C1794" s="113"/>
      <c r="D1794" s="113"/>
      <c r="E1794" s="113"/>
      <c r="F1794" s="113"/>
      <c r="G1794" s="113"/>
      <c r="H1794" s="113"/>
      <c r="I1794" s="113"/>
      <c r="J1794" s="113"/>
      <c r="K1794" s="115"/>
      <c r="L1794" s="113"/>
      <c r="M1794" s="113"/>
    </row>
    <row r="1795" spans="1:13">
      <c r="A1795" s="113"/>
      <c r="B1795" s="113"/>
      <c r="C1795" s="113"/>
      <c r="D1795" s="113"/>
      <c r="E1795" s="113"/>
      <c r="F1795" s="113"/>
      <c r="G1795" s="113"/>
      <c r="H1795" s="113"/>
      <c r="I1795" s="113"/>
      <c r="J1795" s="113"/>
      <c r="K1795" s="115"/>
      <c r="L1795" s="113"/>
      <c r="M1795" s="113"/>
    </row>
    <row r="1796" spans="1:13">
      <c r="A1796" s="113"/>
      <c r="B1796" s="113"/>
      <c r="C1796" s="113"/>
      <c r="D1796" s="113"/>
      <c r="E1796" s="113"/>
      <c r="F1796" s="113"/>
      <c r="G1796" s="113"/>
      <c r="H1796" s="113"/>
      <c r="I1796" s="113"/>
      <c r="J1796" s="113"/>
      <c r="K1796" s="115"/>
      <c r="L1796" s="113"/>
      <c r="M1796" s="113"/>
    </row>
    <row r="1797" spans="1:13">
      <c r="A1797" s="113"/>
      <c r="B1797" s="113"/>
      <c r="C1797" s="113"/>
      <c r="D1797" s="113"/>
      <c r="E1797" s="113"/>
      <c r="F1797" s="113"/>
      <c r="G1797" s="113"/>
      <c r="H1797" s="113"/>
      <c r="I1797" s="113"/>
      <c r="J1797" s="113"/>
      <c r="K1797" s="115"/>
      <c r="L1797" s="113"/>
      <c r="M1797" s="113"/>
    </row>
    <row r="1798" spans="1:13">
      <c r="A1798" s="113"/>
      <c r="B1798" s="113"/>
      <c r="C1798" s="113"/>
      <c r="D1798" s="113"/>
      <c r="E1798" s="113"/>
      <c r="F1798" s="113"/>
      <c r="G1798" s="113"/>
      <c r="H1798" s="113"/>
      <c r="I1798" s="113"/>
      <c r="J1798" s="113"/>
      <c r="K1798" s="115"/>
      <c r="L1798" s="113"/>
      <c r="M1798" s="113"/>
    </row>
    <row r="1799" spans="1:13">
      <c r="A1799" s="113"/>
      <c r="B1799" s="113"/>
      <c r="C1799" s="113"/>
      <c r="D1799" s="113"/>
      <c r="E1799" s="113"/>
      <c r="F1799" s="113"/>
      <c r="G1799" s="113"/>
      <c r="H1799" s="113"/>
      <c r="I1799" s="113"/>
      <c r="J1799" s="113"/>
      <c r="K1799" s="115"/>
      <c r="L1799" s="113"/>
      <c r="M1799" s="113"/>
    </row>
    <row r="1800" spans="1:13">
      <c r="A1800" s="113"/>
      <c r="B1800" s="113"/>
      <c r="C1800" s="113"/>
      <c r="D1800" s="113"/>
      <c r="E1800" s="113"/>
      <c r="F1800" s="113"/>
      <c r="G1800" s="113"/>
      <c r="H1800" s="113"/>
      <c r="I1800" s="113"/>
      <c r="J1800" s="113"/>
      <c r="K1800" s="115"/>
      <c r="L1800" s="113"/>
      <c r="M1800" s="113"/>
    </row>
    <row r="1801" spans="1:13">
      <c r="A1801" s="351"/>
      <c r="B1801" s="351"/>
      <c r="C1801" s="351"/>
      <c r="D1801" s="351"/>
      <c r="E1801" s="351"/>
      <c r="F1801" s="351"/>
      <c r="G1801" s="351"/>
      <c r="H1801" s="351"/>
      <c r="I1801" s="351"/>
      <c r="J1801" s="351"/>
      <c r="K1801" s="351"/>
      <c r="L1801" s="351"/>
      <c r="M1801" s="351"/>
    </row>
    <row r="1802" spans="1:13">
      <c r="A1802" s="351"/>
      <c r="B1802" s="351"/>
      <c r="C1802" s="351"/>
      <c r="D1802" s="351"/>
      <c r="E1802" s="351"/>
      <c r="F1802" s="351"/>
      <c r="G1802" s="351"/>
      <c r="H1802" s="351"/>
      <c r="I1802" s="351"/>
      <c r="J1802" s="351"/>
      <c r="K1802" s="351"/>
      <c r="L1802" s="351"/>
      <c r="M1802" s="351"/>
    </row>
    <row r="1803" spans="1:13">
      <c r="A1803" s="351"/>
      <c r="B1803" s="351"/>
      <c r="C1803" s="351"/>
      <c r="D1803" s="351"/>
      <c r="E1803" s="351"/>
      <c r="F1803" s="351"/>
      <c r="G1803" s="351"/>
      <c r="H1803" s="351"/>
      <c r="I1803" s="351"/>
      <c r="J1803" s="351"/>
      <c r="K1803" s="351"/>
      <c r="L1803" s="351"/>
      <c r="M1803" s="351"/>
    </row>
    <row r="1804" spans="1:13">
      <c r="A1804" s="351"/>
      <c r="B1804" s="351"/>
      <c r="C1804" s="351"/>
      <c r="D1804" s="351"/>
      <c r="E1804" s="351"/>
      <c r="F1804" s="351"/>
      <c r="G1804" s="351"/>
      <c r="H1804" s="351"/>
      <c r="I1804" s="351"/>
      <c r="J1804" s="351"/>
      <c r="K1804" s="351"/>
      <c r="L1804" s="351"/>
      <c r="M1804" s="351"/>
    </row>
    <row r="1805" spans="1:13">
      <c r="A1805" s="351"/>
      <c r="B1805" s="351"/>
      <c r="C1805" s="351"/>
      <c r="D1805" s="351"/>
      <c r="E1805" s="351"/>
      <c r="F1805" s="351"/>
      <c r="G1805" s="351"/>
      <c r="H1805" s="351"/>
      <c r="I1805" s="351"/>
      <c r="J1805" s="351"/>
      <c r="K1805" s="351"/>
      <c r="L1805" s="351"/>
      <c r="M1805" s="351"/>
    </row>
    <row r="1806" spans="1:13">
      <c r="A1806" s="351"/>
      <c r="B1806" s="351"/>
      <c r="C1806" s="351"/>
      <c r="D1806" s="351"/>
      <c r="E1806" s="351"/>
      <c r="F1806" s="351"/>
      <c r="G1806" s="351"/>
      <c r="H1806" s="351"/>
      <c r="I1806" s="351"/>
      <c r="J1806" s="351"/>
      <c r="K1806" s="351"/>
      <c r="L1806" s="351"/>
      <c r="M1806" s="351"/>
    </row>
    <row r="1807" spans="1:13">
      <c r="A1807" s="351"/>
      <c r="B1807" s="351"/>
      <c r="C1807" s="351"/>
      <c r="D1807" s="351"/>
      <c r="E1807" s="351"/>
      <c r="F1807" s="351"/>
      <c r="G1807" s="351"/>
      <c r="H1807" s="351"/>
      <c r="I1807" s="351"/>
      <c r="J1807" s="351"/>
      <c r="K1807" s="351"/>
      <c r="L1807" s="351"/>
      <c r="M1807" s="351"/>
    </row>
    <row r="1808" spans="1:13">
      <c r="A1808" s="351"/>
      <c r="B1808" s="351"/>
      <c r="C1808" s="351"/>
      <c r="D1808" s="351"/>
      <c r="E1808" s="351"/>
      <c r="F1808" s="351"/>
      <c r="G1808" s="351"/>
      <c r="H1808" s="351"/>
      <c r="I1808" s="351"/>
      <c r="J1808" s="351"/>
      <c r="K1808" s="351"/>
      <c r="L1808" s="351"/>
      <c r="M1808" s="351"/>
    </row>
    <row r="1809" spans="1:13">
      <c r="A1809" s="351"/>
      <c r="B1809" s="351"/>
      <c r="C1809" s="351"/>
      <c r="D1809" s="351"/>
      <c r="E1809" s="351"/>
      <c r="F1809" s="351"/>
      <c r="G1809" s="351"/>
      <c r="H1809" s="351"/>
      <c r="I1809" s="351"/>
      <c r="J1809" s="351"/>
      <c r="K1809" s="351"/>
      <c r="L1809" s="351"/>
      <c r="M1809" s="351"/>
    </row>
    <row r="1810" spans="1:13">
      <c r="A1810" s="351"/>
      <c r="B1810" s="351"/>
      <c r="C1810" s="351"/>
      <c r="D1810" s="351"/>
      <c r="E1810" s="351"/>
      <c r="F1810" s="351"/>
      <c r="G1810" s="351"/>
      <c r="H1810" s="351"/>
      <c r="I1810" s="351"/>
      <c r="J1810" s="351"/>
      <c r="K1810" s="351"/>
      <c r="L1810" s="351"/>
      <c r="M1810" s="351"/>
    </row>
    <row r="1811" spans="1:13">
      <c r="A1811" s="351"/>
      <c r="B1811" s="351"/>
      <c r="C1811" s="351"/>
      <c r="D1811" s="351"/>
      <c r="E1811" s="351"/>
      <c r="F1811" s="351"/>
      <c r="G1811" s="351"/>
      <c r="H1811" s="351"/>
      <c r="I1811" s="351"/>
      <c r="J1811" s="351"/>
      <c r="K1811" s="351"/>
      <c r="L1811" s="351"/>
      <c r="M1811" s="351"/>
    </row>
    <row r="1812" spans="1:13">
      <c r="A1812" s="351"/>
      <c r="B1812" s="351"/>
      <c r="C1812" s="351"/>
      <c r="D1812" s="351"/>
      <c r="E1812" s="351"/>
      <c r="F1812" s="351"/>
      <c r="G1812" s="351"/>
      <c r="H1812" s="351"/>
      <c r="I1812" s="351"/>
      <c r="J1812" s="351"/>
      <c r="K1812" s="351"/>
      <c r="L1812" s="351"/>
      <c r="M1812" s="351"/>
    </row>
    <row r="1813" spans="1:13">
      <c r="A1813" s="351"/>
      <c r="B1813" s="351"/>
      <c r="C1813" s="351"/>
      <c r="D1813" s="351"/>
      <c r="E1813" s="351"/>
      <c r="F1813" s="351"/>
      <c r="G1813" s="351"/>
      <c r="H1813" s="351"/>
      <c r="I1813" s="351"/>
      <c r="J1813" s="351"/>
      <c r="K1813" s="351"/>
      <c r="L1813" s="351"/>
      <c r="M1813" s="351"/>
    </row>
    <row r="1814" spans="1:13">
      <c r="A1814" s="351"/>
      <c r="B1814" s="351"/>
      <c r="C1814" s="351"/>
      <c r="D1814" s="351"/>
      <c r="E1814" s="351"/>
      <c r="F1814" s="351"/>
      <c r="G1814" s="351"/>
      <c r="H1814" s="351"/>
      <c r="I1814" s="351"/>
      <c r="J1814" s="351"/>
      <c r="K1814" s="351"/>
      <c r="L1814" s="351"/>
      <c r="M1814" s="351"/>
    </row>
    <row r="1815" spans="1:13">
      <c r="A1815" s="351"/>
      <c r="B1815" s="351"/>
      <c r="C1815" s="351"/>
      <c r="D1815" s="351"/>
      <c r="E1815" s="351"/>
      <c r="F1815" s="351"/>
      <c r="G1815" s="351"/>
      <c r="H1815" s="351"/>
      <c r="I1815" s="351"/>
      <c r="J1815" s="351"/>
      <c r="K1815" s="351"/>
      <c r="L1815" s="351"/>
      <c r="M1815" s="351"/>
    </row>
    <row r="1816" spans="1:13">
      <c r="A1816" s="351"/>
      <c r="B1816" s="351"/>
      <c r="C1816" s="351"/>
      <c r="D1816" s="351"/>
      <c r="E1816" s="351"/>
      <c r="F1816" s="351"/>
      <c r="G1816" s="351"/>
      <c r="H1816" s="351"/>
      <c r="I1816" s="351"/>
      <c r="J1816" s="351"/>
      <c r="K1816" s="351"/>
      <c r="L1816" s="351"/>
      <c r="M1816" s="351"/>
    </row>
    <row r="1817" spans="1:13">
      <c r="A1817" s="351"/>
      <c r="B1817" s="351"/>
      <c r="C1817" s="351"/>
      <c r="D1817" s="351"/>
      <c r="E1817" s="351"/>
      <c r="F1817" s="351"/>
      <c r="G1817" s="351"/>
      <c r="H1817" s="351"/>
      <c r="I1817" s="351"/>
      <c r="J1817" s="351"/>
      <c r="K1817" s="351"/>
      <c r="L1817" s="351"/>
      <c r="M1817" s="351"/>
    </row>
    <row r="1818" spans="1:13">
      <c r="A1818" s="351"/>
      <c r="B1818" s="351"/>
      <c r="C1818" s="351"/>
      <c r="D1818" s="351"/>
      <c r="E1818" s="351"/>
      <c r="F1818" s="351"/>
      <c r="G1818" s="351"/>
      <c r="H1818" s="351"/>
      <c r="I1818" s="351"/>
      <c r="J1818" s="351"/>
      <c r="K1818" s="351"/>
      <c r="L1818" s="351"/>
      <c r="M1818" s="351"/>
    </row>
    <row r="1819" spans="1:13">
      <c r="A1819" s="351"/>
      <c r="B1819" s="351"/>
      <c r="C1819" s="351"/>
      <c r="D1819" s="351"/>
      <c r="E1819" s="351"/>
      <c r="F1819" s="351"/>
      <c r="G1819" s="351"/>
      <c r="H1819" s="351"/>
      <c r="I1819" s="351"/>
      <c r="J1819" s="351"/>
      <c r="K1819" s="351"/>
      <c r="L1819" s="351"/>
      <c r="M1819" s="351"/>
    </row>
    <row r="1820" spans="1:13">
      <c r="A1820" s="351"/>
      <c r="B1820" s="351"/>
      <c r="C1820" s="351"/>
      <c r="D1820" s="351"/>
      <c r="E1820" s="351"/>
      <c r="F1820" s="351"/>
      <c r="G1820" s="351"/>
      <c r="H1820" s="351"/>
      <c r="I1820" s="351"/>
      <c r="J1820" s="351"/>
      <c r="K1820" s="351"/>
      <c r="L1820" s="351"/>
      <c r="M1820" s="351"/>
    </row>
    <row r="1821" spans="1:13">
      <c r="A1821" s="351"/>
      <c r="B1821" s="351"/>
      <c r="C1821" s="351"/>
      <c r="D1821" s="351"/>
      <c r="E1821" s="351"/>
      <c r="F1821" s="351"/>
      <c r="G1821" s="351"/>
      <c r="H1821" s="351"/>
      <c r="I1821" s="351"/>
      <c r="J1821" s="351"/>
      <c r="K1821" s="351"/>
      <c r="L1821" s="351"/>
      <c r="M1821" s="351"/>
    </row>
    <row r="1822" spans="1:13">
      <c r="A1822" s="351"/>
      <c r="B1822" s="351"/>
      <c r="C1822" s="351"/>
      <c r="D1822" s="351"/>
      <c r="E1822" s="351"/>
      <c r="F1822" s="351"/>
      <c r="G1822" s="351"/>
      <c r="H1822" s="351"/>
      <c r="I1822" s="351"/>
      <c r="J1822" s="351"/>
      <c r="K1822" s="351"/>
      <c r="L1822" s="351"/>
      <c r="M1822" s="351"/>
    </row>
    <row r="1823" spans="1:13">
      <c r="A1823" s="351"/>
      <c r="B1823" s="351"/>
      <c r="C1823" s="351"/>
      <c r="D1823" s="351"/>
      <c r="E1823" s="351"/>
      <c r="F1823" s="351"/>
      <c r="G1823" s="351"/>
      <c r="H1823" s="351"/>
      <c r="I1823" s="351"/>
      <c r="J1823" s="351"/>
      <c r="K1823" s="351"/>
      <c r="L1823" s="351"/>
      <c r="M1823" s="351"/>
    </row>
    <row r="1824" spans="1:13">
      <c r="A1824" s="351"/>
      <c r="B1824" s="351"/>
      <c r="C1824" s="351"/>
      <c r="D1824" s="351"/>
      <c r="E1824" s="351"/>
      <c r="F1824" s="351"/>
      <c r="G1824" s="351"/>
      <c r="H1824" s="351"/>
      <c r="I1824" s="351"/>
      <c r="J1824" s="351"/>
      <c r="K1824" s="351"/>
      <c r="L1824" s="351"/>
      <c r="M1824" s="351"/>
    </row>
    <row r="1825" spans="1:13">
      <c r="A1825" s="351"/>
      <c r="B1825" s="351"/>
      <c r="C1825" s="351"/>
      <c r="D1825" s="351"/>
      <c r="E1825" s="351"/>
      <c r="F1825" s="351"/>
      <c r="G1825" s="351"/>
      <c r="H1825" s="351"/>
      <c r="I1825" s="351"/>
      <c r="J1825" s="351"/>
      <c r="K1825" s="351"/>
      <c r="L1825" s="351"/>
      <c r="M1825" s="351"/>
    </row>
    <row r="1826" spans="1:13">
      <c r="A1826" s="351"/>
      <c r="B1826" s="351"/>
      <c r="C1826" s="351"/>
      <c r="D1826" s="351"/>
      <c r="E1826" s="351"/>
      <c r="F1826" s="351"/>
      <c r="G1826" s="351"/>
      <c r="H1826" s="351"/>
      <c r="I1826" s="351"/>
      <c r="J1826" s="351"/>
      <c r="K1826" s="351"/>
      <c r="L1826" s="351"/>
      <c r="M1826" s="351"/>
    </row>
    <row r="1827" spans="1:13">
      <c r="A1827" s="351"/>
      <c r="B1827" s="351"/>
      <c r="C1827" s="351"/>
      <c r="D1827" s="351"/>
      <c r="E1827" s="351"/>
      <c r="F1827" s="351"/>
      <c r="G1827" s="351"/>
      <c r="H1827" s="351"/>
      <c r="I1827" s="351"/>
      <c r="J1827" s="351"/>
      <c r="K1827" s="351"/>
      <c r="L1827" s="351"/>
      <c r="M1827" s="351"/>
    </row>
    <row r="1828" spans="1:13">
      <c r="A1828" s="351"/>
      <c r="B1828" s="351"/>
      <c r="C1828" s="351"/>
      <c r="D1828" s="351"/>
      <c r="E1828" s="351"/>
      <c r="F1828" s="351"/>
      <c r="G1828" s="351"/>
      <c r="H1828" s="351"/>
      <c r="I1828" s="351"/>
      <c r="J1828" s="351"/>
      <c r="K1828" s="351"/>
      <c r="L1828" s="351"/>
      <c r="M1828" s="351"/>
    </row>
    <row r="1829" spans="1:13">
      <c r="A1829" s="351"/>
      <c r="B1829" s="351"/>
      <c r="C1829" s="351"/>
      <c r="D1829" s="351"/>
      <c r="E1829" s="351"/>
      <c r="F1829" s="351"/>
      <c r="G1829" s="351"/>
      <c r="H1829" s="351"/>
      <c r="I1829" s="351"/>
      <c r="J1829" s="351"/>
      <c r="K1829" s="351"/>
      <c r="L1829" s="351"/>
      <c r="M1829" s="351"/>
    </row>
    <row r="1830" spans="1:13">
      <c r="A1830" s="351"/>
      <c r="B1830" s="351"/>
      <c r="C1830" s="351"/>
      <c r="D1830" s="351"/>
      <c r="E1830" s="351"/>
      <c r="F1830" s="351"/>
      <c r="G1830" s="351"/>
      <c r="H1830" s="351"/>
      <c r="I1830" s="351"/>
      <c r="J1830" s="351"/>
      <c r="K1830" s="351"/>
      <c r="L1830" s="351"/>
      <c r="M1830" s="351"/>
    </row>
    <row r="1831" spans="1:13">
      <c r="A1831" s="351"/>
      <c r="B1831" s="351"/>
      <c r="C1831" s="351"/>
      <c r="D1831" s="351"/>
      <c r="E1831" s="351"/>
      <c r="F1831" s="351"/>
      <c r="G1831" s="351"/>
      <c r="H1831" s="351"/>
      <c r="I1831" s="351"/>
      <c r="J1831" s="351"/>
      <c r="K1831" s="351"/>
      <c r="L1831" s="351"/>
      <c r="M1831" s="351"/>
    </row>
    <row r="1832" spans="1:13">
      <c r="A1832" s="351"/>
      <c r="B1832" s="351"/>
      <c r="C1832" s="351"/>
      <c r="D1832" s="351"/>
      <c r="E1832" s="351"/>
      <c r="F1832" s="351"/>
      <c r="G1832" s="351"/>
      <c r="H1832" s="351"/>
      <c r="I1832" s="351"/>
      <c r="J1832" s="351"/>
      <c r="K1832" s="351"/>
      <c r="L1832" s="351"/>
      <c r="M1832" s="351"/>
    </row>
    <row r="1833" spans="1:13">
      <c r="A1833" s="351"/>
      <c r="B1833" s="351"/>
      <c r="C1833" s="351"/>
      <c r="D1833" s="351"/>
      <c r="E1833" s="351"/>
      <c r="F1833" s="351"/>
      <c r="G1833" s="351"/>
      <c r="H1833" s="351"/>
      <c r="I1833" s="351"/>
      <c r="J1833" s="351"/>
      <c r="K1833" s="351"/>
      <c r="L1833" s="351"/>
      <c r="M1833" s="351"/>
    </row>
    <row r="1834" spans="1:13">
      <c r="A1834" s="351"/>
      <c r="B1834" s="351"/>
      <c r="C1834" s="351"/>
      <c r="D1834" s="351"/>
      <c r="E1834" s="351"/>
      <c r="F1834" s="351"/>
      <c r="G1834" s="351"/>
      <c r="H1834" s="351"/>
      <c r="I1834" s="351"/>
      <c r="J1834" s="351"/>
      <c r="K1834" s="351"/>
      <c r="L1834" s="351"/>
      <c r="M1834" s="351"/>
    </row>
    <row r="1835" spans="1:13">
      <c r="A1835" s="351"/>
      <c r="B1835" s="351"/>
      <c r="C1835" s="351"/>
      <c r="D1835" s="351"/>
      <c r="E1835" s="351"/>
      <c r="F1835" s="351"/>
      <c r="G1835" s="351"/>
      <c r="H1835" s="351"/>
      <c r="I1835" s="351"/>
      <c r="J1835" s="351"/>
      <c r="K1835" s="351"/>
      <c r="L1835" s="351"/>
      <c r="M1835" s="351"/>
    </row>
    <row r="1836" spans="1:13">
      <c r="A1836" s="351"/>
      <c r="B1836" s="351"/>
      <c r="C1836" s="351"/>
      <c r="D1836" s="351"/>
      <c r="E1836" s="351"/>
      <c r="F1836" s="351"/>
      <c r="G1836" s="351"/>
      <c r="H1836" s="351"/>
      <c r="I1836" s="351"/>
      <c r="J1836" s="351"/>
      <c r="K1836" s="351"/>
      <c r="L1836" s="351"/>
      <c r="M1836" s="351"/>
    </row>
    <row r="1837" spans="1:13">
      <c r="A1837" s="351"/>
      <c r="B1837" s="351"/>
      <c r="C1837" s="351"/>
      <c r="D1837" s="351"/>
      <c r="E1837" s="351"/>
      <c r="F1837" s="351"/>
      <c r="G1837" s="351"/>
      <c r="H1837" s="351"/>
      <c r="I1837" s="351"/>
      <c r="J1837" s="351"/>
      <c r="K1837" s="351"/>
      <c r="L1837" s="351"/>
      <c r="M1837" s="351"/>
    </row>
    <row r="1838" spans="1:13">
      <c r="A1838" s="351"/>
      <c r="B1838" s="351"/>
      <c r="C1838" s="351"/>
      <c r="D1838" s="351"/>
      <c r="E1838" s="351"/>
      <c r="F1838" s="351"/>
      <c r="G1838" s="351"/>
      <c r="H1838" s="351"/>
      <c r="I1838" s="351"/>
      <c r="J1838" s="351"/>
      <c r="K1838" s="351"/>
      <c r="L1838" s="351"/>
      <c r="M1838" s="351"/>
    </row>
    <row r="1839" spans="1:13">
      <c r="A1839" s="351"/>
      <c r="B1839" s="351"/>
      <c r="C1839" s="351"/>
      <c r="D1839" s="351"/>
      <c r="E1839" s="351"/>
      <c r="F1839" s="351"/>
      <c r="G1839" s="351"/>
      <c r="H1839" s="351"/>
      <c r="I1839" s="351"/>
      <c r="J1839" s="351"/>
      <c r="K1839" s="351"/>
      <c r="L1839" s="351"/>
      <c r="M1839" s="351"/>
    </row>
    <row r="1840" spans="1:13">
      <c r="A1840" s="351"/>
      <c r="B1840" s="351"/>
      <c r="C1840" s="351"/>
      <c r="D1840" s="351"/>
      <c r="E1840" s="351"/>
      <c r="F1840" s="351"/>
      <c r="G1840" s="351"/>
      <c r="H1840" s="351"/>
      <c r="I1840" s="351"/>
      <c r="J1840" s="351"/>
      <c r="K1840" s="351"/>
      <c r="L1840" s="351"/>
      <c r="M1840" s="351"/>
    </row>
    <row r="1841" spans="1:13">
      <c r="A1841" s="351"/>
      <c r="B1841" s="351"/>
      <c r="C1841" s="351"/>
      <c r="D1841" s="351"/>
      <c r="E1841" s="351"/>
      <c r="F1841" s="351"/>
      <c r="G1841" s="351"/>
      <c r="H1841" s="351"/>
      <c r="I1841" s="351"/>
      <c r="J1841" s="351"/>
      <c r="K1841" s="351"/>
      <c r="L1841" s="351"/>
      <c r="M1841" s="351"/>
    </row>
    <row r="1842" spans="1:13">
      <c r="A1842" s="351"/>
      <c r="B1842" s="351"/>
      <c r="C1842" s="351"/>
      <c r="D1842" s="351"/>
      <c r="E1842" s="351"/>
      <c r="F1842" s="351"/>
      <c r="G1842" s="351"/>
      <c r="H1842" s="351"/>
      <c r="I1842" s="351"/>
      <c r="J1842" s="351"/>
      <c r="K1842" s="351"/>
      <c r="L1842" s="351"/>
      <c r="M1842" s="351"/>
    </row>
    <row r="1843" spans="1:13">
      <c r="A1843" s="351"/>
      <c r="B1843" s="351"/>
      <c r="C1843" s="351"/>
      <c r="D1843" s="351"/>
      <c r="E1843" s="351"/>
      <c r="F1843" s="351"/>
      <c r="G1843" s="351"/>
      <c r="H1843" s="351"/>
      <c r="I1843" s="351"/>
      <c r="J1843" s="351"/>
      <c r="K1843" s="351"/>
      <c r="L1843" s="351"/>
      <c r="M1843" s="351"/>
    </row>
    <row r="1844" spans="1:13">
      <c r="A1844" s="351"/>
      <c r="B1844" s="351"/>
      <c r="C1844" s="351"/>
      <c r="D1844" s="351"/>
      <c r="E1844" s="351"/>
      <c r="F1844" s="351"/>
      <c r="G1844" s="351"/>
      <c r="H1844" s="351"/>
      <c r="I1844" s="351"/>
      <c r="J1844" s="351"/>
      <c r="K1844" s="351"/>
      <c r="L1844" s="351"/>
      <c r="M1844" s="351"/>
    </row>
    <row r="1845" spans="1:13">
      <c r="A1845" s="351"/>
      <c r="B1845" s="351"/>
      <c r="C1845" s="351"/>
      <c r="D1845" s="351"/>
      <c r="E1845" s="351"/>
      <c r="F1845" s="351"/>
      <c r="G1845" s="351"/>
      <c r="H1845" s="351"/>
      <c r="I1845" s="351"/>
      <c r="J1845" s="351"/>
      <c r="K1845" s="351"/>
      <c r="L1845" s="351"/>
      <c r="M1845" s="351"/>
    </row>
    <row r="1846" spans="1:13">
      <c r="A1846" s="351"/>
      <c r="B1846" s="351"/>
      <c r="C1846" s="351"/>
      <c r="D1846" s="351"/>
      <c r="E1846" s="351"/>
      <c r="F1846" s="351"/>
      <c r="G1846" s="351"/>
      <c r="H1846" s="351"/>
      <c r="I1846" s="351"/>
      <c r="J1846" s="351"/>
      <c r="K1846" s="351"/>
      <c r="L1846" s="351"/>
      <c r="M1846" s="351"/>
    </row>
    <row r="1847" spans="1:13">
      <c r="A1847" s="351"/>
      <c r="B1847" s="351"/>
      <c r="C1847" s="351"/>
      <c r="D1847" s="351"/>
      <c r="E1847" s="351"/>
      <c r="F1847" s="351"/>
      <c r="G1847" s="351"/>
      <c r="H1847" s="351"/>
      <c r="I1847" s="351"/>
      <c r="J1847" s="351"/>
      <c r="K1847" s="351"/>
      <c r="L1847" s="351"/>
      <c r="M1847" s="351"/>
    </row>
    <row r="1848" spans="1:13">
      <c r="A1848" s="351"/>
      <c r="B1848" s="351"/>
      <c r="C1848" s="351"/>
      <c r="D1848" s="351"/>
      <c r="E1848" s="351"/>
      <c r="F1848" s="351"/>
      <c r="G1848" s="351"/>
      <c r="H1848" s="351"/>
      <c r="I1848" s="351"/>
      <c r="J1848" s="351"/>
      <c r="K1848" s="351"/>
      <c r="L1848" s="351"/>
      <c r="M1848" s="351"/>
    </row>
    <row r="1849" spans="1:13">
      <c r="A1849" s="351"/>
      <c r="B1849" s="351"/>
      <c r="C1849" s="351"/>
      <c r="D1849" s="351"/>
      <c r="E1849" s="351"/>
      <c r="F1849" s="351"/>
      <c r="G1849" s="351"/>
      <c r="H1849" s="351"/>
      <c r="I1849" s="351"/>
      <c r="J1849" s="351"/>
      <c r="K1849" s="351"/>
      <c r="L1849" s="351"/>
      <c r="M1849" s="351"/>
    </row>
    <row r="1850" spans="1:13">
      <c r="A1850" s="351"/>
      <c r="B1850" s="351"/>
      <c r="C1850" s="351"/>
      <c r="D1850" s="351"/>
      <c r="E1850" s="351"/>
      <c r="F1850" s="351"/>
      <c r="G1850" s="351"/>
      <c r="H1850" s="351"/>
      <c r="I1850" s="351"/>
      <c r="J1850" s="351"/>
      <c r="K1850" s="351"/>
      <c r="L1850" s="351"/>
      <c r="M1850" s="351"/>
    </row>
    <row r="1851" spans="1:13">
      <c r="A1851" s="351"/>
      <c r="B1851" s="351"/>
      <c r="C1851" s="351"/>
      <c r="D1851" s="351"/>
      <c r="E1851" s="351"/>
      <c r="F1851" s="351"/>
      <c r="G1851" s="351"/>
      <c r="H1851" s="351"/>
      <c r="I1851" s="351"/>
      <c r="J1851" s="351"/>
      <c r="K1851" s="351"/>
      <c r="L1851" s="351"/>
      <c r="M1851" s="351"/>
    </row>
    <row r="1852" spans="1:13">
      <c r="A1852" s="351"/>
      <c r="B1852" s="351"/>
      <c r="C1852" s="351"/>
      <c r="D1852" s="351"/>
      <c r="E1852" s="351"/>
      <c r="F1852" s="351"/>
      <c r="G1852" s="351"/>
      <c r="H1852" s="351"/>
      <c r="I1852" s="351"/>
      <c r="J1852" s="351"/>
      <c r="K1852" s="351"/>
      <c r="L1852" s="351"/>
      <c r="M1852" s="351"/>
    </row>
    <row r="1853" spans="1:13">
      <c r="A1853" s="351"/>
      <c r="B1853" s="351"/>
      <c r="C1853" s="351"/>
      <c r="D1853" s="351"/>
      <c r="E1853" s="351"/>
      <c r="F1853" s="351"/>
      <c r="G1853" s="351"/>
      <c r="H1853" s="351"/>
      <c r="I1853" s="351"/>
      <c r="J1853" s="351"/>
      <c r="K1853" s="351"/>
      <c r="L1853" s="351"/>
      <c r="M1853" s="351"/>
    </row>
    <row r="1854" spans="1:13">
      <c r="A1854" s="351"/>
      <c r="B1854" s="351"/>
      <c r="C1854" s="351"/>
      <c r="D1854" s="351"/>
      <c r="E1854" s="351"/>
      <c r="F1854" s="351"/>
      <c r="G1854" s="351"/>
      <c r="H1854" s="351"/>
      <c r="I1854" s="351"/>
      <c r="J1854" s="351"/>
      <c r="K1854" s="351"/>
      <c r="L1854" s="351"/>
      <c r="M1854" s="351"/>
    </row>
    <row r="1855" spans="1:13">
      <c r="A1855" s="351"/>
      <c r="B1855" s="351"/>
      <c r="C1855" s="351"/>
      <c r="D1855" s="351"/>
      <c r="E1855" s="351"/>
      <c r="F1855" s="351"/>
      <c r="G1855" s="351"/>
      <c r="H1855" s="351"/>
      <c r="I1855" s="351"/>
      <c r="J1855" s="351"/>
      <c r="K1855" s="351"/>
      <c r="L1855" s="351"/>
      <c r="M1855" s="351"/>
    </row>
    <row r="1856" spans="1:13">
      <c r="A1856" s="351"/>
      <c r="B1856" s="351"/>
      <c r="C1856" s="351"/>
      <c r="D1856" s="351"/>
      <c r="E1856" s="351"/>
      <c r="F1856" s="351"/>
      <c r="G1856" s="351"/>
      <c r="H1856" s="351"/>
      <c r="I1856" s="351"/>
      <c r="J1856" s="351"/>
      <c r="K1856" s="351"/>
      <c r="L1856" s="351"/>
      <c r="M1856" s="351"/>
    </row>
    <row r="1857" spans="1:13">
      <c r="A1857" s="351"/>
      <c r="B1857" s="351"/>
      <c r="C1857" s="351"/>
      <c r="D1857" s="351"/>
      <c r="E1857" s="351"/>
      <c r="F1857" s="351"/>
      <c r="G1857" s="351"/>
      <c r="H1857" s="351"/>
      <c r="I1857" s="351"/>
      <c r="J1857" s="351"/>
      <c r="K1857" s="351"/>
      <c r="L1857" s="351"/>
      <c r="M1857" s="351"/>
    </row>
    <row r="1858" spans="1:13">
      <c r="A1858" s="351"/>
      <c r="B1858" s="351"/>
      <c r="C1858" s="351"/>
      <c r="D1858" s="351"/>
      <c r="E1858" s="351"/>
      <c r="F1858" s="351"/>
      <c r="G1858" s="351"/>
      <c r="H1858" s="351"/>
      <c r="I1858" s="351"/>
      <c r="J1858" s="351"/>
      <c r="K1858" s="351"/>
      <c r="L1858" s="351"/>
      <c r="M1858" s="351"/>
    </row>
    <row r="1859" spans="1:13">
      <c r="A1859" s="351"/>
      <c r="B1859" s="351"/>
      <c r="C1859" s="351"/>
      <c r="D1859" s="351"/>
      <c r="E1859" s="351"/>
      <c r="F1859" s="351"/>
      <c r="G1859" s="351"/>
      <c r="H1859" s="351"/>
      <c r="I1859" s="351"/>
      <c r="J1859" s="351"/>
      <c r="K1859" s="351"/>
      <c r="L1859" s="351"/>
      <c r="M1859" s="351"/>
    </row>
    <row r="1860" spans="1:13">
      <c r="A1860" s="351"/>
      <c r="B1860" s="351"/>
      <c r="C1860" s="351"/>
      <c r="D1860" s="351"/>
      <c r="E1860" s="351"/>
      <c r="F1860" s="351"/>
      <c r="G1860" s="351"/>
      <c r="H1860" s="351"/>
      <c r="I1860" s="351"/>
      <c r="J1860" s="351"/>
      <c r="K1860" s="351"/>
      <c r="L1860" s="351"/>
      <c r="M1860" s="351"/>
    </row>
    <row r="1861" spans="1:13">
      <c r="A1861" s="351"/>
      <c r="B1861" s="351"/>
      <c r="C1861" s="351"/>
      <c r="D1861" s="351"/>
      <c r="E1861" s="351"/>
      <c r="F1861" s="351"/>
      <c r="G1861" s="351"/>
      <c r="H1861" s="351"/>
      <c r="I1861" s="351"/>
      <c r="J1861" s="351"/>
      <c r="K1861" s="351"/>
      <c r="L1861" s="351"/>
      <c r="M1861" s="351"/>
    </row>
    <row r="1862" spans="1:13">
      <c r="A1862" s="351"/>
      <c r="B1862" s="351"/>
      <c r="C1862" s="351"/>
      <c r="D1862" s="351"/>
      <c r="E1862" s="351"/>
      <c r="F1862" s="351"/>
      <c r="G1862" s="351"/>
      <c r="H1862" s="351"/>
      <c r="I1862" s="351"/>
      <c r="J1862" s="351"/>
      <c r="K1862" s="351"/>
      <c r="L1862" s="351"/>
      <c r="M1862" s="35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dcterms:created xsi:type="dcterms:W3CDTF">2015-06-08T02:34:04Z</dcterms:created>
  <dcterms:modified xsi:type="dcterms:W3CDTF">2019-03-11T02:44:50Z</dcterms:modified>
</cp:coreProperties>
</file>