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F&amp;O)'!$R$1:$R$305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6"/>
  <c r="P21"/>
  <c r="L47"/>
  <c r="K47"/>
  <c r="M93"/>
  <c r="K93"/>
  <c r="L46"/>
  <c r="K46"/>
  <c r="M46" s="1"/>
  <c r="M47" l="1"/>
  <c r="L19"/>
  <c r="M19" s="1"/>
  <c r="K19"/>
  <c r="K92"/>
  <c r="M92" s="1"/>
  <c r="K87"/>
  <c r="M87" s="1"/>
  <c r="L63"/>
  <c r="M63" s="1"/>
  <c r="K63"/>
  <c r="L61"/>
  <c r="M61" s="1"/>
  <c r="K61"/>
  <c r="L11"/>
  <c r="M11" s="1"/>
  <c r="K11"/>
  <c r="L62" l="1"/>
  <c r="K62"/>
  <c r="L45"/>
  <c r="K45"/>
  <c r="L44"/>
  <c r="M44" s="1"/>
  <c r="K44"/>
  <c r="K90"/>
  <c r="M90" s="1"/>
  <c r="K89"/>
  <c r="M89" s="1"/>
  <c r="P20"/>
  <c r="L35"/>
  <c r="K35"/>
  <c r="L16"/>
  <c r="K16"/>
  <c r="M16" s="1"/>
  <c r="L60"/>
  <c r="K60"/>
  <c r="L10"/>
  <c r="K10"/>
  <c r="M10" s="1"/>
  <c r="L42"/>
  <c r="K42"/>
  <c r="L41"/>
  <c r="K41"/>
  <c r="K88"/>
  <c r="M88" s="1"/>
  <c r="K86"/>
  <c r="M86" s="1"/>
  <c r="L37"/>
  <c r="K37"/>
  <c r="L36"/>
  <c r="K36"/>
  <c r="K85"/>
  <c r="M85" s="1"/>
  <c r="K84"/>
  <c r="M84" s="1"/>
  <c r="K83"/>
  <c r="M83" s="1"/>
  <c r="M41" l="1"/>
  <c r="M62"/>
  <c r="M45"/>
  <c r="M37"/>
  <c r="M35"/>
  <c r="M60"/>
  <c r="M42"/>
  <c r="M36"/>
  <c r="K82"/>
  <c r="M82" s="1"/>
  <c r="K81"/>
  <c r="M81" s="1"/>
  <c r="L34"/>
  <c r="K34"/>
  <c r="L39"/>
  <c r="K39"/>
  <c r="L32"/>
  <c r="K32"/>
  <c r="M34" l="1"/>
  <c r="M39"/>
  <c r="M32"/>
  <c r="K80"/>
  <c r="M80" s="1"/>
  <c r="L15"/>
  <c r="K15"/>
  <c r="M15" l="1"/>
  <c r="L58"/>
  <c r="K58"/>
  <c r="L59"/>
  <c r="K59"/>
  <c r="M58" l="1"/>
  <c r="M59"/>
  <c r="P17"/>
  <c r="P18"/>
  <c r="K79"/>
  <c r="M79" s="1"/>
  <c r="K77"/>
  <c r="M77" s="1"/>
  <c r="K78"/>
  <c r="M78" s="1"/>
  <c r="L38"/>
  <c r="K38"/>
  <c r="L33"/>
  <c r="K33"/>
  <c r="M33" l="1"/>
  <c r="M38"/>
  <c r="L12"/>
  <c r="K12"/>
  <c r="L14"/>
  <c r="K14"/>
  <c r="L13"/>
  <c r="K13"/>
  <c r="M12" l="1"/>
  <c r="M14"/>
  <c r="M13"/>
  <c r="K288"/>
  <c r="L288" s="1"/>
  <c r="K76"/>
  <c r="M76" s="1"/>
  <c r="K75"/>
  <c r="M75" s="1"/>
  <c r="L100"/>
  <c r="K100"/>
  <c r="K267"/>
  <c r="L267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F257"/>
  <c r="K257" s="1"/>
  <c r="L257" s="1"/>
  <c r="F256"/>
  <c r="K256" s="1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F234"/>
  <c r="K234" s="1"/>
  <c r="L234" s="1"/>
  <c r="K233"/>
  <c r="L233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F186"/>
  <c r="K186" s="1"/>
  <c r="L186" s="1"/>
  <c r="H185"/>
  <c r="K185" s="1"/>
  <c r="L185" s="1"/>
  <c r="K182"/>
  <c r="L182" s="1"/>
  <c r="K181"/>
  <c r="L181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M7"/>
  <c r="D7" i="5"/>
  <c r="K6" i="4"/>
  <c r="K6" i="3"/>
  <c r="L6" i="2"/>
  <c r="M100" i="6" l="1"/>
</calcChain>
</file>

<file path=xl/sharedStrings.xml><?xml version="1.0" encoding="utf-8"?>
<sst xmlns="http://schemas.openxmlformats.org/spreadsheetml/2006/main" count="3030" uniqueCount="1158">
  <si>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</si>
  <si>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</si>
  <si>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</si>
  <si>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</si>
  <si>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</si>
  <si>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</si>
  <si>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</si>
  <si>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</si>
  <si>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</si>
  <si>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</si>
  <si>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</si>
  <si>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</si>
  <si>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</si>
  <si>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</si>
  <si>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</si>
  <si>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</si>
  <si>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</si>
  <si>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</si>
  <si>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</si>
  <si>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</si>
  <si>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</si>
  <si>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</si>
  <si>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</si>
  <si>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</si>
  <si>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</si>
  <si>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</si>
  <si>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</si>
  <si>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</si>
  <si>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</si>
  <si>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</si>
  <si>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</si>
  <si>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</si>
  <si>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</si>
  <si>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</si>
  <si>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</si>
  <si>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</si>
  <si>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</si>
  <si>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</si>
  <si>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</si>
  <si>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</si>
  <si>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</si>
  <si>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</si>
  <si>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</si>
  <si>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</si>
  <si>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</si>
  <si>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</si>
  <si>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</si>
  <si>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</si>
  <si>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</si>
  <si>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</si>
  <si>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</si>
  <si>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</si>
  <si>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</si>
  <si>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</si>
  <si>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</si>
  <si>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</si>
  <si>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</si>
  <si>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</si>
  <si>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</si>
  <si>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</si>
  <si>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</si>
  <si>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</si>
  <si>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</si>
  <si>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</si>
  <si>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</si>
  <si>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</si>
  <si>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</si>
  <si>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</si>
  <si>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</si>
  <si>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</si>
  <si>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</si>
  <si>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</si>
  <si>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</si>
  <si>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</si>
  <si>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</si>
  <si>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</si>
  <si>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</si>
  <si>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</si>
  <si>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</si>
  <si>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</si>
  <si>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</si>
  <si>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</si>
  <si>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</si>
  <si>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</si>
  <si>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</si>
  <si>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</si>
  <si>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</si>
  <si>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</si>
  <si>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</si>
  <si>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</si>
  <si>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</si>
  <si>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</si>
  <si>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</si>
  <si>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</si>
  <si>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</si>
  <si>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</si>
  <si>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</si>
  <si>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</si>
  <si>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</si>
  <si>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</si>
  <si>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</si>
  <si>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</si>
  <si>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</si>
  <si>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</si>
  <si>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</si>
  <si>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</si>
  <si>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</si>
  <si>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</si>
  <si>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</si>
  <si>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</si>
  <si>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</si>
  <si>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</si>
  <si>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</si>
  <si>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</si>
  <si>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</si>
  <si>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</si>
  <si>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</si>
  <si>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</si>
  <si>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</si>
  <si>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</si>
  <si>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</si>
  <si>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</si>
  <si>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</si>
  <si>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</si>
  <si>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</si>
  <si>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</si>
  <si>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</si>
  <si>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</si>
  <si>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</si>
  <si>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</si>
  <si>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</si>
  <si>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</si>
  <si>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</si>
  <si>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</si>
  <si>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</si>
  <si>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</si>
  <si>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</si>
  <si>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</si>
  <si>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</si>
  <si>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</si>
  <si>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</si>
  <si>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</si>
  <si>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</si>
  <si>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</si>
  <si>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</si>
  <si>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</si>
  <si>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</si>
  <si>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</si>
  <si>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</si>
  <si>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</si>
  <si>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</si>
  <si>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</si>
  <si>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</si>
  <si>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</si>
  <si>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</si>
  <si>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</si>
  <si>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</si>
  <si>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</si>
  <si>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</si>
  <si>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</si>
  <si>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</si>
  <si>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</si>
  <si>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</si>
  <si>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</si>
  <si>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</si>
  <si>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</si>
  <si>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</si>
  <si>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</si>
  <si>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</si>
  <si>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</si>
  <si>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</si>
  <si>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</si>
  <si>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</si>
  <si>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</si>
  <si>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</si>
  <si>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</si>
  <si>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</si>
  <si>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</si>
  <si>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</si>
  <si>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</si>
  <si>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</si>
  <si>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</si>
  <si>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</si>
  <si>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</si>
  <si>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</si>
  <si>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</si>
  <si>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</si>
  <si>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</si>
  <si>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</si>
  <si>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</si>
  <si>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</si>
  <si>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</si>
  <si>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</si>
  <si>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</si>
  <si>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</si>
  <si>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</si>
  <si>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</si>
  <si>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</si>
  <si>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</si>
  <si>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</si>
  <si>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</si>
  <si>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</si>
  <si>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</si>
  <si>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</si>
  <si>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</si>
  <si>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</si>
  <si>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</si>
  <si>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</si>
  <si>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</si>
  <si>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</si>
  <si>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</si>
  <si>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</si>
  <si>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</si>
  <si>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</si>
  <si>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</si>
  <si>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</si>
  <si>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</si>
  <si>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</si>
  <si>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</si>
  <si>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</si>
  <si>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</si>
  <si>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</si>
  <si>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</si>
  <si>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</si>
  <si>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</si>
  <si>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</si>
  <si>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</si>
  <si>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</si>
  <si>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</si>
  <si>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</si>
  <si>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</si>
  <si>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</si>
  <si>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</si>
  <si>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</si>
  <si>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</si>
  <si>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</si>
  <si>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</si>
  <si>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</si>
  <si>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</si>
  <si>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</si>
  <si>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</si>
  <si>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</si>
  <si>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</si>
  <si>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</si>
  <si>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</si>
  <si>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</si>
  <si>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</si>
  <si>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</si>
  <si>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</si>
  <si>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</si>
  <si>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</si>
  <si>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</si>
  <si>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</si>
  <si>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</si>
  <si>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</si>
  <si>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</si>
  <si>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</si>
  <si>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</si>
  <si>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</si>
  <si>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</si>
  <si>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</si>
  <si>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</si>
  <si>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</si>
  <si>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</si>
  <si>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</si>
  <si>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</si>
  <si>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</si>
  <si>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</si>
  <si>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</si>
  <si>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</si>
  <si>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</si>
  <si>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</si>
  <si>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</si>
  <si>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</si>
  <si>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</si>
  <si>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</si>
  <si>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</si>
  <si>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</si>
  <si>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</si>
  <si>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</si>
  <si>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</si>
  <si>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</si>
  <si>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</si>
  <si>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</si>
  <si>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</si>
  <si>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</si>
  <si>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</si>
  <si>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</si>
  <si>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</si>
  <si>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</si>
  <si>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</si>
  <si>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</si>
  <si>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</si>
  <si>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</si>
  <si>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</si>
  <si>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</si>
  <si>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</si>
  <si>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</si>
  <si>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</si>
  <si>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</si>
  <si>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</si>
  <si>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</si>
  <si>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</si>
  <si>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</si>
  <si>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</si>
  <si>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</si>
  <si>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</si>
  <si>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</si>
  <si>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</si>
  <si>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</si>
  <si>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</si>
  <si>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</si>
  <si>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</si>
  <si>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</si>
  <si>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</si>
  <si>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</si>
  <si>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</si>
  <si>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</si>
  <si>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</si>
  <si>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</si>
  <si>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</si>
  <si>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</si>
  <si>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</si>
  <si>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</si>
  <si>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</si>
  <si>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</si>
  <si>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</si>
  <si>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</si>
  <si>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</si>
  <si>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</si>
  <si>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</si>
  <si>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</si>
  <si>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</si>
  <si>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</si>
  <si>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</si>
  <si>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</si>
  <si>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</si>
  <si>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</si>
  <si>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</si>
  <si>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</si>
  <si>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</si>
  <si>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</si>
  <si>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</si>
  <si>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</si>
  <si>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</si>
  <si>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</si>
  <si>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</si>
  <si>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</si>
  <si>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</si>
  <si>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</si>
  <si>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</si>
  <si>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</si>
  <si>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</si>
  <si>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</si>
  <si>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</si>
  <si>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</si>
  <si>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</si>
  <si>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</si>
  <si>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</si>
  <si>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</si>
  <si>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</si>
  <si>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</si>
  <si>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</si>
  <si>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</si>
  <si>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</si>
  <si>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</si>
  <si>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</si>
  <si>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</si>
  <si>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</si>
  <si>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</si>
  <si>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</si>
  <si>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</si>
  <si>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</si>
  <si>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</si>
  <si>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</si>
  <si>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</si>
  <si>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</si>
  <si>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</si>
  <si>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</si>
  <si>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</si>
  <si>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</si>
  <si>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</si>
  <si>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</si>
  <si>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</si>
  <si>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</si>
  <si>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</si>
  <si>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</si>
  <si>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</si>
  <si>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</si>
  <si>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</si>
  <si>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</si>
  <si>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</si>
  <si>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</si>
  <si>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</si>
  <si>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</si>
  <si>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</si>
  <si>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</si>
  <si>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</si>
  <si>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</si>
  <si>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</si>
  <si>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</si>
  <si>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</si>
  <si>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</si>
  <si>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</si>
  <si>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</si>
  <si>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</si>
  <si>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</si>
  <si>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</si>
  <si>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</si>
  <si>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</si>
  <si>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</si>
  <si>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</si>
  <si>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</si>
  <si>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</si>
  <si>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</si>
  <si>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</si>
  <si>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</si>
  <si>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</si>
  <si>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</si>
  <si>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</si>
  <si>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</si>
  <si>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</si>
  <si>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</si>
  <si>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</si>
  <si>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</si>
  <si>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</si>
  <si>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</si>
  <si>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</si>
  <si>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</si>
  <si>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</si>
  <si>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</si>
  <si>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</si>
  <si>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</si>
  <si>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</si>
  <si>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</si>
  <si>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</si>
  <si>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</si>
  <si>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</si>
  <si>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</si>
  <si>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</si>
  <si>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</si>
  <si>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</si>
  <si>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</si>
  <si>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</si>
  <si>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</si>
  <si>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</si>
  <si>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</si>
  <si>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</si>
  <si>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</si>
  <si>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</si>
  <si>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</si>
  <si>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</si>
  <si>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</si>
  <si>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</si>
  <si>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</si>
  <si>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</si>
  <si>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</si>
  <si>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</si>
  <si>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</si>
  <si>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</si>
  <si>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</si>
  <si>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</si>
  <si>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</si>
  <si>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</si>
  <si>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</si>
  <si>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</si>
  <si>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</si>
  <si>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</si>
  <si>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</si>
  <si>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</si>
  <si>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</si>
  <si>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</si>
  <si>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</si>
  <si>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</si>
  <si>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</si>
  <si>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</si>
  <si>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</si>
  <si>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</si>
  <si>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</si>
  <si>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</si>
  <si>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</si>
  <si>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</si>
  <si>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</si>
  <si>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</si>
  <si>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</si>
  <si>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</si>
  <si>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</si>
  <si>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</si>
  <si>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</si>
  <si>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</si>
  <si>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</si>
  <si>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</si>
  <si>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</si>
  <si>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</si>
  <si>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</si>
  <si>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</si>
  <si>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</si>
  <si>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</si>
  <si>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</si>
  <si>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</si>
  <si>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</si>
  <si>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</si>
  <si>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</si>
  <si>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</si>
  <si>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</si>
  <si>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</si>
  <si>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</si>
  <si>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</si>
  <si>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</si>
  <si>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</si>
  <si>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</si>
  <si>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</si>
  <si>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</si>
  <si>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</si>
  <si>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</si>
  <si>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</si>
  <si>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</si>
  <si>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</si>
  <si>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</si>
  <si>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</si>
  <si>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</si>
  <si>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</si>
  <si>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</si>
  <si>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</si>
  <si>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</si>
  <si>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</si>
  <si>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</si>
  <si>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</si>
  <si>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</si>
  <si>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</si>
  <si>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</si>
  <si>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</si>
  <si>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</si>
  <si>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</si>
  <si>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</si>
  <si>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</si>
  <si>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</si>
  <si>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</si>
  <si>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</si>
  <si>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</si>
  <si>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</si>
  <si>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</si>
  <si>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</si>
  <si>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</si>
  <si>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</si>
  <si>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</si>
  <si>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</si>
  <si>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</si>
  <si>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</si>
  <si>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</si>
  <si>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</si>
  <si>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</si>
  <si>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</si>
  <si>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</si>
  <si>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</si>
  <si>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</si>
  <si>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</si>
  <si>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</si>
  <si>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</si>
  <si>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</si>
  <si>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</si>
  <si>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</si>
  <si>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</si>
  <si>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</si>
  <si>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</si>
  <si>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</si>
  <si>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</si>
  <si>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</si>
  <si>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</si>
  <si>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</si>
  <si>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</si>
  <si>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</si>
  <si>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</si>
  <si>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</si>
  <si>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</si>
  <si>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</si>
  <si>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</si>
  <si>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</si>
  <si>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</si>
  <si>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</si>
  <si>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</si>
  <si>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</si>
  <si>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</si>
  <si>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</si>
  <si>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</si>
  <si>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</si>
  <si>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</si>
  <si>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</si>
  <si>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</si>
  <si>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</si>
  <si>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</si>
  <si>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</si>
  <si>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</si>
  <si>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</si>
  <si>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</si>
  <si>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</si>
  <si>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</si>
  <si>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</si>
  <si>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</si>
  <si>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</si>
  <si>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</si>
  <si>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</si>
  <si>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</si>
  <si>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</si>
  <si>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</si>
  <si>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</si>
  <si>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</si>
  <si>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</si>
  <si>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</si>
  <si>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</si>
  <si>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</si>
  <si>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</si>
  <si>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</si>
  <si>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</si>
  <si>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</si>
  <si>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</si>
  <si>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</si>
  <si>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</si>
  <si>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</si>
  <si>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</si>
  <si>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</si>
  <si>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</si>
  <si>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</si>
  <si>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</si>
  <si>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</si>
  <si>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</si>
  <si>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</si>
  <si>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</si>
  <si>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</si>
  <si>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</si>
  <si>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</si>
  <si>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</si>
  <si>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</si>
  <si>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</si>
  <si>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</si>
  <si>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</si>
  <si>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</si>
  <si>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</si>
  <si>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</si>
  <si>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</si>
  <si>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</si>
  <si>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</si>
  <si>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</si>
  <si>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</si>
  <si>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</si>
  <si>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</si>
  <si>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</si>
  <si>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</si>
  <si>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</si>
  <si>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</si>
  <si>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</si>
  <si>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</si>
  <si>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</si>
  <si>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</si>
  <si>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</si>
  <si>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</si>
  <si>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</si>
  <si>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</si>
  <si>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</si>
  <si>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</si>
  <si>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</si>
  <si>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</si>
  <si>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</si>
  <si>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</si>
  <si>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</si>
  <si>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</si>
  <si>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</si>
  <si>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</si>
  <si>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</si>
  <si>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</si>
  <si>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</si>
  <si>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</si>
  <si>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</si>
  <si>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</si>
  <si>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</si>
  <si>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</si>
  <si>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</si>
  <si>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</si>
  <si>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</si>
  <si>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</si>
  <si>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</si>
  <si>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</si>
  <si>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</si>
  <si>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</si>
  <si>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</si>
  <si>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</si>
  <si>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</si>
  <si>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</si>
  <si>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</si>
  <si>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</si>
  <si>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</si>
  <si>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</si>
  <si>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</si>
  <si>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</si>
  <si>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</si>
  <si>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</si>
  <si>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</si>
  <si>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</si>
  <si>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</si>
  <si>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</si>
  <si>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</si>
  <si>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</si>
  <si>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</si>
  <si>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</si>
  <si>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</si>
  <si>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</si>
  <si>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</si>
  <si>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</si>
  <si>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</si>
  <si>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</si>
  <si>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</si>
  <si>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</si>
  <si>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</si>
  <si>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</si>
  <si>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</si>
  <si>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</si>
  <si>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</si>
  <si>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</si>
  <si>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</si>
  <si>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</si>
  <si>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</si>
  <si>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</si>
  <si>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</si>
  <si>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</si>
  <si>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</si>
  <si>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</si>
  <si>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</si>
  <si>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</si>
  <si>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</si>
  <si>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</si>
  <si>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</si>
  <si>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</si>
  <si>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</si>
  <si>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</si>
  <si>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</si>
  <si>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</si>
  <si>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</si>
  <si>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</si>
  <si>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</si>
  <si>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</si>
  <si>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</si>
  <si>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</si>
  <si>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</si>
  <si>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</si>
  <si>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</si>
  <si>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</si>
  <si>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</si>
  <si>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</si>
  <si>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</si>
  <si>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</si>
  <si>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</si>
  <si>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</si>
  <si>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</si>
  <si>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</si>
  <si>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</si>
  <si>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</si>
  <si>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</si>
  <si>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</si>
  <si>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</si>
  <si>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</si>
  <si>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</si>
  <si>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</si>
  <si>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</si>
  <si>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</si>
  <si>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</si>
  <si>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</si>
  <si>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</si>
  <si>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</si>
  <si>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</si>
  <si>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</si>
  <si>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</si>
  <si>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</si>
  <si>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</si>
  <si>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</si>
  <si>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</si>
  <si>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</si>
  <si>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</si>
  <si>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</si>
  <si>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</si>
  <si>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</si>
  <si>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</si>
  <si>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</si>
  <si>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</si>
  <si>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</si>
  <si>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</si>
  <si>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</si>
  <si>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</si>
  <si>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</si>
  <si>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</si>
  <si>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</si>
  <si>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</si>
  <si>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</si>
  <si>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</si>
  <si>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</si>
  <si>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</si>
  <si>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</si>
  <si>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</si>
  <si>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</si>
  <si>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</si>
  <si>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</si>
  <si>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</si>
  <si>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</si>
  <si>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</si>
  <si>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</si>
  <si>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</si>
  <si>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</si>
  <si>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</si>
  <si>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</si>
  <si>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</si>
  <si>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</si>
  <si>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</si>
  <si>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</si>
  <si>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</si>
  <si>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</si>
  <si>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</si>
  <si>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</si>
  <si>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</si>
  <si>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</si>
  <si>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</si>
  <si>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</si>
  <si>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</si>
  <si>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</si>
  <si>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</si>
  <si>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</si>
  <si>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</si>
  <si>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</si>
  <si>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</si>
  <si>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</si>
  <si>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</si>
  <si>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</si>
  <si>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</si>
  <si>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</si>
  <si>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</si>
  <si>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</si>
  <si>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</si>
  <si>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</si>
  <si>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</si>
  <si>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</si>
  <si>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</si>
  <si>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</si>
  <si>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</si>
  <si>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</si>
  <si>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</si>
  <si>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</si>
  <si>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</si>
  <si>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</si>
  <si>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</si>
  <si>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</si>
  <si>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</si>
  <si>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</si>
  <si>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</si>
  <si>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</si>
  <si>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</si>
  <si>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</si>
  <si>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</si>
  <si>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</si>
  <si>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</si>
  <si>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</si>
  <si>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</si>
  <si>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</si>
  <si>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</si>
  <si>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</si>
  <si>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</si>
  <si>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</si>
  <si>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</si>
  <si>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</si>
  <si>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</si>
  <si>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</si>
  <si>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</si>
  <si>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</si>
  <si>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</si>
  <si>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</si>
  <si>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</si>
  <si>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</si>
  <si>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</si>
  <si>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</si>
  <si>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</si>
  <si>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</si>
  <si>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</si>
  <si>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</si>
  <si>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</si>
  <si>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</si>
  <si>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</si>
  <si>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</si>
  <si>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</si>
  <si>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</si>
  <si>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</si>
  <si>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</si>
  <si>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</si>
  <si>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</si>
  <si>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</si>
  <si>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</si>
  <si>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</si>
  <si>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</si>
  <si>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</si>
  <si>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</si>
  <si>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</si>
  <si>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</si>
  <si>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</si>
  <si>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</si>
  <si>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</si>
  <si>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</si>
  <si>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</si>
  <si>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</si>
  <si>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</si>
  <si>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</si>
  <si>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</si>
  <si>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</si>
  <si>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</si>
  <si>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</si>
  <si>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</si>
  <si>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</si>
  <si>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</si>
  <si>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</si>
  <si>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</si>
  <si>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</si>
  <si>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</si>
  <si>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</si>
  <si>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</si>
  <si>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</si>
  <si>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</si>
  <si>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</si>
  <si>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</si>
  <si>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</si>
  <si>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</si>
  <si>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</si>
  <si>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</si>
  <si>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</si>
  <si>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</si>
  <si>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</si>
  <si>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</si>
  <si>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</si>
  <si>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</si>
  <si>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</si>
  <si>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</si>
  <si>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</si>
  <si>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</si>
  <si>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</si>
  <si>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</si>
  <si>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</si>
  <si>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</si>
  <si>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</si>
  <si>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</si>
  <si>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</si>
  <si>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DECIPHER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</si>
  <si>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</si>
  <si>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</si>
  <si>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</si>
  <si>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</si>
  <si>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</si>
  <si>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</si>
  <si>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</si>
  <si>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</si>
  <si>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</si>
  <si>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</si>
  <si>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A &amp; S WEALTH CREATIONS PRIVATE LIMITED</t>
  </si>
  <si>
    <t>Profit of Rs.15/-</t>
  </si>
  <si>
    <t>96-98</t>
  </si>
  <si>
    <t>663-668</t>
  </si>
  <si>
    <t>700-730</t>
  </si>
  <si>
    <t>NIFTY 17400 CE 16-DEC</t>
  </si>
  <si>
    <t>NATURAL</t>
  </si>
  <si>
    <t>SIMPLXPAP</t>
  </si>
  <si>
    <t>MANSI SHARES &amp; STOCK ADVISORS PVT LTD</t>
  </si>
  <si>
    <t>228-235</t>
  </si>
  <si>
    <t>Loss of Rs.31.0/-</t>
  </si>
  <si>
    <t>KOTAKBANK 1900 CE 30-DEC</t>
  </si>
  <si>
    <t>40-45</t>
  </si>
  <si>
    <t>ORACLECR</t>
  </si>
  <si>
    <t>Loss of Rs.1.65/-</t>
  </si>
  <si>
    <t>Loss of Rs.2.7/-</t>
  </si>
  <si>
    <t>770-775</t>
  </si>
  <si>
    <t>Loss of Rs.9/-</t>
  </si>
  <si>
    <t>ICICIGI DEC FUT</t>
  </si>
  <si>
    <t>1440-1460</t>
  </si>
  <si>
    <t>ANUPAM</t>
  </si>
  <si>
    <t>VINODKUMAR MANILAL GALA</t>
  </si>
  <si>
    <t>PARESH DHIRAJLAL SHAH</t>
  </si>
  <si>
    <t>KRITI SURI</t>
  </si>
  <si>
    <t>MAHEBOOB RAMZANI AJMERWALA</t>
  </si>
  <si>
    <t>OZONEWORLD</t>
  </si>
  <si>
    <t>RGRL</t>
  </si>
  <si>
    <t>SHREELEKHA GLOBAL FINANCE LIMITED</t>
  </si>
  <si>
    <t>UTLINDS</t>
  </si>
  <si>
    <t>BHAILALBHAI LAHERCHAND SHAH</t>
  </si>
  <si>
    <t>Indiabulls Hsg Fin Ltd</t>
  </si>
  <si>
    <t>Loss of Rs.28/-</t>
  </si>
  <si>
    <t>Loss of Rs.15.50/-</t>
  </si>
  <si>
    <t xml:space="preserve">KOTAKBANK 1900 CE 30-DEC </t>
  </si>
  <si>
    <t>13.5-15.5</t>
  </si>
  <si>
    <t>25-35</t>
  </si>
  <si>
    <t>NIFTY 17200 CE 23-DEC</t>
  </si>
  <si>
    <t>100-120</t>
  </si>
  <si>
    <t>Profit of Rs.17.50/-</t>
  </si>
  <si>
    <t>Loss of Rs.17/-</t>
  </si>
  <si>
    <t>200-202</t>
  </si>
  <si>
    <t>220-230</t>
  </si>
  <si>
    <t>726-734</t>
  </si>
  <si>
    <t>780-820</t>
  </si>
  <si>
    <t>AARNAV</t>
  </si>
  <si>
    <t>PRAVEEN KUMAR</t>
  </si>
  <si>
    <t>AMRAAGRI</t>
  </si>
  <si>
    <t>CHANDRIMA</t>
  </si>
  <si>
    <t>GEMSI</t>
  </si>
  <si>
    <t>KIRANSY-B</t>
  </si>
  <si>
    <t>MFLINDIA</t>
  </si>
  <si>
    <t>SAAHIL THUKRAL</t>
  </si>
  <si>
    <t>SAAGAR THUKRAL</t>
  </si>
  <si>
    <t>NATHUEC</t>
  </si>
  <si>
    <t>SHREE GAJRAJ FINLEASE PRIVATE LIMITED</t>
  </si>
  <si>
    <t>ALANKIT ASSIGNMENTS LIMITED</t>
  </si>
  <si>
    <t>KALPANA MADHANI SECURITIES PRIVATE LIMITED</t>
  </si>
  <si>
    <t>PANJON</t>
  </si>
  <si>
    <t>SCTL</t>
  </si>
  <si>
    <t>MANSI SHARE &amp; STOCK ADVISORS PRIVATE LIMITED</t>
  </si>
  <si>
    <t>BINAL KETAN SHAH</t>
  </si>
  <si>
    <t>VISAGAR</t>
  </si>
  <si>
    <t>HDFC MUTUAL FUND</t>
  </si>
  <si>
    <t>TOWER RESEARCH CAPITAL MARKETS INDIA PRIVATE LIMITED</t>
  </si>
  <si>
    <t>MOKSH</t>
  </si>
  <si>
    <t>Moksh Ornaments Limited</t>
  </si>
  <si>
    <t>ANUPAM NARAIN GUPTA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</si>
  <si>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</si>
  <si>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</si>
  <si>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</si>
  <si>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</si>
  <si>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</si>
  <si>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</si>
  <si>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</si>
  <si>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63MOONS</t>
  </si>
  <si>
    <t>RAJIV SANWARMAL AGARWAL</t>
  </si>
  <si>
    <t>HIITESH M RITAA</t>
  </si>
  <si>
    <t>VALJI GUNSHI BORICHA</t>
  </si>
  <si>
    <t>BRIDGESE</t>
  </si>
  <si>
    <t>IMCO EMERGING MARKETS PUBLIC EQUITY LP</t>
  </si>
  <si>
    <t>ONTARIO PENSION BOARD</t>
  </si>
  <si>
    <t>CENTUM</t>
  </si>
  <si>
    <t>PRITI KHANDELWAL</t>
  </si>
  <si>
    <t>PRIYA AVIREDDY</t>
  </si>
  <si>
    <t>FILATFASH</t>
  </si>
  <si>
    <t>DEEPAK MITTAL</t>
  </si>
  <si>
    <t>KAUSHIK SHAH SHARES &amp; SEC. LTD</t>
  </si>
  <si>
    <t>GLCL</t>
  </si>
  <si>
    <t>ARUN ISHWARLAL PARMAR</t>
  </si>
  <si>
    <t>SRIDHARAN AYYUVAIYEN</t>
  </si>
  <si>
    <t>GREENPLY</t>
  </si>
  <si>
    <t>SUSHIL KUMAR SHARMA</t>
  </si>
  <si>
    <t>SUSHIL KUMAR SHARMA (HUF)</t>
  </si>
  <si>
    <t>ANKIT AJITBHAI PANCHAL</t>
  </si>
  <si>
    <t>AAMIR MEHBUBBHAI AJMERWALA</t>
  </si>
  <si>
    <t>SOHEL FAROOQBHAI KUCHAMANWALA</t>
  </si>
  <si>
    <t>ATUL JASHWANTLAL SOLANKI</t>
  </si>
  <si>
    <t>INDERGR</t>
  </si>
  <si>
    <t>MOHITAGARWAL</t>
  </si>
  <si>
    <t>DINESH KUMAR AGRAWAL</t>
  </si>
  <si>
    <t>JETKINGQ</t>
  </si>
  <si>
    <t>SIDDARTH SURESH BHARWANI</t>
  </si>
  <si>
    <t>AVINASH BHARWANI</t>
  </si>
  <si>
    <t>HARSH S BHARWANI</t>
  </si>
  <si>
    <t>RAGHAV VIJAY KAROL</t>
  </si>
  <si>
    <t>JOY MAHESHBHAI GODIWALA</t>
  </si>
  <si>
    <t>JIGAR MAHESH GODIWALA</t>
  </si>
  <si>
    <t>NIRMALABEN R MEHTA</t>
  </si>
  <si>
    <t>ANKUR HARAKHCHAND SHAH</t>
  </si>
  <si>
    <t>KRETTOSYS</t>
  </si>
  <si>
    <t>KAVITABEN AJAYKUMAR SHAH</t>
  </si>
  <si>
    <t>JYOTI ASHOKBHAI AMBASANA</t>
  </si>
  <si>
    <t>SANJAY HASMUKHRAI RAIYANI</t>
  </si>
  <si>
    <t>VIRAL HITESHBHAI SHAH</t>
  </si>
  <si>
    <t>SAGAR KUMAR CHETANPRAKASH SHAH</t>
  </si>
  <si>
    <t>RUPALBEN B SHAH</t>
  </si>
  <si>
    <t>MAHACORP</t>
  </si>
  <si>
    <t>MMFL</t>
  </si>
  <si>
    <t>NATRAJPR</t>
  </si>
  <si>
    <t>LINCOLN PETER COELHO</t>
  </si>
  <si>
    <t>SHAH DIPAK KANAYALAL</t>
  </si>
  <si>
    <t>RAJESHKUMAR RAMESHCHANDRA GUPTA</t>
  </si>
  <si>
    <t>NEWLIGHT</t>
  </si>
  <si>
    <t>OPTUME LEGAL PARTNERS LLP</t>
  </si>
  <si>
    <t>STANLEY STEAVEN QUADROS</t>
  </si>
  <si>
    <t>NIKSTECH</t>
  </si>
  <si>
    <t>SHERWOOD SECURITIES PVT LTD</t>
  </si>
  <si>
    <t>MANDEEP SINGH</t>
  </si>
  <si>
    <t>PANAFIC</t>
  </si>
  <si>
    <t>EPITOME TRADING AND INVESTMENTS</t>
  </si>
  <si>
    <t>B.W.TRADERS</t>
  </si>
  <si>
    <t>SANDEEPKORADA</t>
  </si>
  <si>
    <t>PANINDIAC</t>
  </si>
  <si>
    <t>SHRADHA MANISH MEHTA</t>
  </si>
  <si>
    <t>PAZEL</t>
  </si>
  <si>
    <t>AKSHITSHANTILALJAIN</t>
  </si>
  <si>
    <t>PVVINFRA</t>
  </si>
  <si>
    <t>NIKHIL AGRAWAL (HUF)</t>
  </si>
  <si>
    <t>RIDINGS</t>
  </si>
  <si>
    <t>ANSU INVESTMENT</t>
  </si>
  <si>
    <t>BEELINE MERCHANT BANKING PRIVATE LIMITED</t>
  </si>
  <si>
    <t>SAMRATPH</t>
  </si>
  <si>
    <t>TINA GOYAL</t>
  </si>
  <si>
    <t>SELLWIN</t>
  </si>
  <si>
    <t>ALLIED TREXIM PRIVATE LIMITED</t>
  </si>
  <si>
    <t>SHREEGANES</t>
  </si>
  <si>
    <t>AFFLUENT INVESTMENTS FUND LIMITED</t>
  </si>
  <si>
    <t>SICLTD</t>
  </si>
  <si>
    <t>HARIKRISHNA KISHORE</t>
  </si>
  <si>
    <t>SIDDHA</t>
  </si>
  <si>
    <t>B KUMAR</t>
  </si>
  <si>
    <t>SSPNFIN</t>
  </si>
  <si>
    <t>SMITA KRANTI SHANBHAG</t>
  </si>
  <si>
    <t>PANKAJ KUMAR</t>
  </si>
  <si>
    <t>SUNRETAIL</t>
  </si>
  <si>
    <t>KAMLESH NAVINCHANDRA SHAH</t>
  </si>
  <si>
    <t>SVPHOUSING</t>
  </si>
  <si>
    <t>OLGA TRADING PRIVATE LIMITED</t>
  </si>
  <si>
    <t>SYTIXSE</t>
  </si>
  <si>
    <t>SURBHI AGAL</t>
  </si>
  <si>
    <t>LAVEKUSH GADIYA</t>
  </si>
  <si>
    <t>SNEHLATA GADIYA</t>
  </si>
  <si>
    <t>TTFL</t>
  </si>
  <si>
    <t>ABHISHEK MOOLCHAND PATWARI</t>
  </si>
  <si>
    <t>HARDIK JIGISHKUMAR DESAI</t>
  </si>
  <si>
    <t>RAMA KRISNA BELLAM</t>
  </si>
  <si>
    <t>YAMNINV</t>
  </si>
  <si>
    <t>BASML</t>
  </si>
  <si>
    <t>Bannari Amman Spinning Mi</t>
  </si>
  <si>
    <t>ANAND RATHI GLOBAL FINANCE LTD</t>
  </si>
  <si>
    <t>BHANDARI</t>
  </si>
  <si>
    <t>Bhandari Hosiery Exp Ltd</t>
  </si>
  <si>
    <t>HARPREET SINGH GREWAL</t>
  </si>
  <si>
    <t>DPABHUSHAN</t>
  </si>
  <si>
    <t>D. P. Abhushan Limited</t>
  </si>
  <si>
    <t>ARIHANT ASSET MANAGEMENT LIMITED</t>
  </si>
  <si>
    <t>EIHAHOTELS</t>
  </si>
  <si>
    <t>EIH Associated Hotels</t>
  </si>
  <si>
    <t>KAMAL KABRA</t>
  </si>
  <si>
    <t>GAL</t>
  </si>
  <si>
    <t>Gyscoal Alloys Ltd</t>
  </si>
  <si>
    <t>INDLMETER</t>
  </si>
  <si>
    <t>IMP Powers Ltd</t>
  </si>
  <si>
    <t>SANJAY K SETHI</t>
  </si>
  <si>
    <t>MEGASOFT</t>
  </si>
  <si>
    <t>Megasoft Limited</t>
  </si>
  <si>
    <t>GUTTIKONDA RAJASEKHAR</t>
  </si>
  <si>
    <t>RIIL</t>
  </si>
  <si>
    <t>Reliance Indl Infra Ltd</t>
  </si>
  <si>
    <t>SHRIRAMPPS</t>
  </si>
  <si>
    <t>Shriram Properties Ltd</t>
  </si>
  <si>
    <t>NOMURA INDIA INVESTMENT FUND MOTHER FUND - THE MTBJ AC NOMURA INDIA INVES FD</t>
  </si>
  <si>
    <t>UMESLTD</t>
  </si>
  <si>
    <t>Usha Martin Edu &amp; Sol Ltd</t>
  </si>
  <si>
    <t>PETERHOUSE INVESTMENTS INDIA LIMITED</t>
  </si>
  <si>
    <t>USHA MARTIN VENTURES LTD</t>
  </si>
  <si>
    <t>STOCK VERTEX VENTURES</t>
  </si>
  <si>
    <t>ARIHANT CAPITAL MARKETS LIMTED</t>
  </si>
  <si>
    <t>KAMAL KABRA HUF</t>
  </si>
  <si>
    <t>FEL</t>
  </si>
  <si>
    <t>Future Enterprises Ltd</t>
  </si>
  <si>
    <t>ENAM FINANCE PVT LTD.</t>
  </si>
  <si>
    <t>PETERHOUSE INVESTMENTS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</si>
</sst>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4" t="s">
        <v>16</v>
      </c>
      <c r="B9" s="506" t="s">
        <v>17</v>
      </c>
      <c r="C9" s="506" t="s">
        <v>18</v>
      </c>
      <c r="D9" s="506" t="s">
        <v>19</v>
      </c>
      <c r="E9" s="26" t="s">
        <v>20</v>
      </c>
      <c r="F9" s="26" t="s">
        <v>21</v>
      </c>
      <c r="G9" s="501" t="s">
        <v>22</v>
      </c>
      <c r="H9" s="502"/>
      <c r="I9" s="503"/>
      <c r="J9" s="501" t="s">
        <v>23</v>
      </c>
      <c r="K9" s="502"/>
      <c r="L9" s="503"/>
      <c r="M9" s="26"/>
      <c r="N9" s="27"/>
      <c r="O9" s="27"/>
      <c r="P9" s="27"/>
    </row>
    <row r="10" spans="1:16" ht="59.25" customHeight="1">
      <c r="A10" s="505"/>
      <c r="B10" s="507"/>
      <c r="C10" s="507"/>
      <c r="D10" s="50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34547.300000000003</v>
      </c>
      <c r="F11" s="35">
        <v>34673.466666666667</v>
      </c>
      <c r="G11" s="36">
        <v>33996.933333333334</v>
      </c>
      <c r="H11" s="36">
        <v>33446.566666666666</v>
      </c>
      <c r="I11" s="36">
        <v>32770.033333333333</v>
      </c>
      <c r="J11" s="36">
        <v>35223.833333333336</v>
      </c>
      <c r="K11" s="36">
        <v>35900.366666666676</v>
      </c>
      <c r="L11" s="36">
        <v>36450.733333333337</v>
      </c>
      <c r="M11" s="37">
        <v>35350</v>
      </c>
      <c r="N11" s="37">
        <v>34123.1</v>
      </c>
      <c r="O11" s="38">
        <v>2897200</v>
      </c>
      <c r="P11" s="39">
        <v>7.9057914923594749E-3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16635.05</v>
      </c>
      <c r="F12" s="40">
        <v>16661.683333333334</v>
      </c>
      <c r="G12" s="41">
        <v>16404.666666666668</v>
      </c>
      <c r="H12" s="41">
        <v>16174.283333333333</v>
      </c>
      <c r="I12" s="41">
        <v>15917.266666666666</v>
      </c>
      <c r="J12" s="41">
        <v>16892.066666666669</v>
      </c>
      <c r="K12" s="41">
        <v>17149.083333333332</v>
      </c>
      <c r="L12" s="41">
        <v>17379.466666666671</v>
      </c>
      <c r="M12" s="31">
        <v>16918.7</v>
      </c>
      <c r="N12" s="31">
        <v>16431.3</v>
      </c>
      <c r="O12" s="42">
        <v>11936000</v>
      </c>
      <c r="P12" s="43">
        <v>-2.5501394065323084E-2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16761</v>
      </c>
      <c r="F13" s="40">
        <v>16752.666666666668</v>
      </c>
      <c r="G13" s="41">
        <v>16604.333333333336</v>
      </c>
      <c r="H13" s="41">
        <v>16447.666666666668</v>
      </c>
      <c r="I13" s="41">
        <v>16299.333333333336</v>
      </c>
      <c r="J13" s="41">
        <v>16909.333333333336</v>
      </c>
      <c r="K13" s="41">
        <v>17057.666666666672</v>
      </c>
      <c r="L13" s="41">
        <v>17214.333333333336</v>
      </c>
      <c r="M13" s="31">
        <v>16901</v>
      </c>
      <c r="N13" s="31">
        <v>16596</v>
      </c>
      <c r="O13" s="42">
        <v>1600</v>
      </c>
      <c r="P13" s="43">
        <v>5.2631578947368418E-2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910.75</v>
      </c>
      <c r="F14" s="40">
        <v>922.15</v>
      </c>
      <c r="G14" s="41">
        <v>890.05</v>
      </c>
      <c r="H14" s="41">
        <v>869.35</v>
      </c>
      <c r="I14" s="41">
        <v>837.25</v>
      </c>
      <c r="J14" s="41">
        <v>942.84999999999991</v>
      </c>
      <c r="K14" s="41">
        <v>974.95</v>
      </c>
      <c r="L14" s="41">
        <v>995.64999999999986</v>
      </c>
      <c r="M14" s="31">
        <v>954.25</v>
      </c>
      <c r="N14" s="31">
        <v>901.45</v>
      </c>
      <c r="O14" s="42">
        <v>2484550</v>
      </c>
      <c r="P14" s="43">
        <v>-7.1331521739130431E-3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17939.45</v>
      </c>
      <c r="F15" s="40">
        <v>17880.166666666668</v>
      </c>
      <c r="G15" s="41">
        <v>17762.733333333337</v>
      </c>
      <c r="H15" s="41">
        <v>17586.01666666667</v>
      </c>
      <c r="I15" s="41">
        <v>17468.583333333339</v>
      </c>
      <c r="J15" s="41">
        <v>18056.883333333335</v>
      </c>
      <c r="K15" s="41">
        <v>18174.316666666662</v>
      </c>
      <c r="L15" s="41">
        <v>18351.033333333333</v>
      </c>
      <c r="M15" s="31">
        <v>17997.599999999999</v>
      </c>
      <c r="N15" s="31">
        <v>17703.45</v>
      </c>
      <c r="O15" s="42">
        <v>34900</v>
      </c>
      <c r="P15" s="43">
        <v>-2.2408963585434174E-2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258.55</v>
      </c>
      <c r="F16" s="40">
        <v>258.59999999999997</v>
      </c>
      <c r="G16" s="41">
        <v>253.19999999999993</v>
      </c>
      <c r="H16" s="41">
        <v>247.84999999999997</v>
      </c>
      <c r="I16" s="41">
        <v>242.44999999999993</v>
      </c>
      <c r="J16" s="41">
        <v>263.94999999999993</v>
      </c>
      <c r="K16" s="41">
        <v>269.34999999999991</v>
      </c>
      <c r="L16" s="41">
        <v>274.69999999999993</v>
      </c>
      <c r="M16" s="31">
        <v>264</v>
      </c>
      <c r="N16" s="31">
        <v>253.25</v>
      </c>
      <c r="O16" s="42">
        <v>9682400</v>
      </c>
      <c r="P16" s="43">
        <v>-4.0206185567010312E-2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2122.9</v>
      </c>
      <c r="F17" s="40">
        <v>2138.75</v>
      </c>
      <c r="G17" s="41">
        <v>2077.15</v>
      </c>
      <c r="H17" s="41">
        <v>2031.4</v>
      </c>
      <c r="I17" s="41">
        <v>1969.8000000000002</v>
      </c>
      <c r="J17" s="41">
        <v>2184.5</v>
      </c>
      <c r="K17" s="41">
        <v>2246.1000000000004</v>
      </c>
      <c r="L17" s="41">
        <v>2291.85</v>
      </c>
      <c r="M17" s="31">
        <v>2200.35</v>
      </c>
      <c r="N17" s="31">
        <v>2093</v>
      </c>
      <c r="O17" s="42">
        <v>2112500</v>
      </c>
      <c r="P17" s="43">
        <v>1.5625E-2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1591.1</v>
      </c>
      <c r="F18" s="40">
        <v>1591.3666666666668</v>
      </c>
      <c r="G18" s="41">
        <v>1553.7333333333336</v>
      </c>
      <c r="H18" s="41">
        <v>1516.3666666666668</v>
      </c>
      <c r="I18" s="41">
        <v>1478.7333333333336</v>
      </c>
      <c r="J18" s="41">
        <v>1628.7333333333336</v>
      </c>
      <c r="K18" s="41">
        <v>1666.3666666666668</v>
      </c>
      <c r="L18" s="41">
        <v>1703.7333333333336</v>
      </c>
      <c r="M18" s="31">
        <v>1629</v>
      </c>
      <c r="N18" s="31">
        <v>1554</v>
      </c>
      <c r="O18" s="42">
        <v>21391000</v>
      </c>
      <c r="P18" s="43">
        <v>1.3479259943619265E-2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701.8</v>
      </c>
      <c r="F19" s="40">
        <v>701.35</v>
      </c>
      <c r="G19" s="41">
        <v>685.75</v>
      </c>
      <c r="H19" s="41">
        <v>669.69999999999993</v>
      </c>
      <c r="I19" s="41">
        <v>654.09999999999991</v>
      </c>
      <c r="J19" s="41">
        <v>717.40000000000009</v>
      </c>
      <c r="K19" s="41">
        <v>733.00000000000023</v>
      </c>
      <c r="L19" s="41">
        <v>749.05000000000018</v>
      </c>
      <c r="M19" s="31">
        <v>716.95</v>
      </c>
      <c r="N19" s="31">
        <v>685.3</v>
      </c>
      <c r="O19" s="42">
        <v>87921250</v>
      </c>
      <c r="P19" s="43">
        <v>-1.5756302521008404E-3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3370.55</v>
      </c>
      <c r="F20" s="40">
        <v>3353.5166666666664</v>
      </c>
      <c r="G20" s="41">
        <v>3317.0333333333328</v>
      </c>
      <c r="H20" s="41">
        <v>3263.5166666666664</v>
      </c>
      <c r="I20" s="41">
        <v>3227.0333333333328</v>
      </c>
      <c r="J20" s="41">
        <v>3407.0333333333328</v>
      </c>
      <c r="K20" s="41">
        <v>3443.5166666666664</v>
      </c>
      <c r="L20" s="41">
        <v>3497.0333333333328</v>
      </c>
      <c r="M20" s="31">
        <v>3390</v>
      </c>
      <c r="N20" s="31">
        <v>3300</v>
      </c>
      <c r="O20" s="42">
        <v>409400</v>
      </c>
      <c r="P20" s="43">
        <v>1.9579050416054823E-3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592.1</v>
      </c>
      <c r="F21" s="40">
        <v>597.48333333333323</v>
      </c>
      <c r="G21" s="41">
        <v>578.96666666666647</v>
      </c>
      <c r="H21" s="41">
        <v>565.83333333333326</v>
      </c>
      <c r="I21" s="41">
        <v>547.31666666666649</v>
      </c>
      <c r="J21" s="41">
        <v>610.61666666666645</v>
      </c>
      <c r="K21" s="41">
        <v>629.1333333333331</v>
      </c>
      <c r="L21" s="41">
        <v>642.26666666666642</v>
      </c>
      <c r="M21" s="31">
        <v>616</v>
      </c>
      <c r="N21" s="31">
        <v>584.35</v>
      </c>
      <c r="O21" s="42">
        <v>9869000</v>
      </c>
      <c r="P21" s="43">
        <v>-2.3258115597783055E-2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351</v>
      </c>
      <c r="F22" s="40">
        <v>354.11666666666662</v>
      </c>
      <c r="G22" s="41">
        <v>344.23333333333323</v>
      </c>
      <c r="H22" s="41">
        <v>337.46666666666664</v>
      </c>
      <c r="I22" s="41">
        <v>327.58333333333326</v>
      </c>
      <c r="J22" s="41">
        <v>360.88333333333321</v>
      </c>
      <c r="K22" s="41">
        <v>370.76666666666654</v>
      </c>
      <c r="L22" s="41">
        <v>377.53333333333319</v>
      </c>
      <c r="M22" s="31">
        <v>364</v>
      </c>
      <c r="N22" s="31">
        <v>347.35</v>
      </c>
      <c r="O22" s="42">
        <v>14304000</v>
      </c>
      <c r="P22" s="43">
        <v>9.1950074430321771E-2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765.4</v>
      </c>
      <c r="F23" s="40">
        <v>754.68333333333339</v>
      </c>
      <c r="G23" s="41">
        <v>740.71666666666681</v>
      </c>
      <c r="H23" s="41">
        <v>716.03333333333342</v>
      </c>
      <c r="I23" s="41">
        <v>702.06666666666683</v>
      </c>
      <c r="J23" s="41">
        <v>779.36666666666679</v>
      </c>
      <c r="K23" s="41">
        <v>793.33333333333348</v>
      </c>
      <c r="L23" s="41">
        <v>818.01666666666677</v>
      </c>
      <c r="M23" s="31">
        <v>768.65</v>
      </c>
      <c r="N23" s="31">
        <v>730</v>
      </c>
      <c r="O23" s="42">
        <v>1741050</v>
      </c>
      <c r="P23" s="43">
        <v>-7.8639199931618085E-3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4718.3999999999996</v>
      </c>
      <c r="F24" s="40">
        <v>4740.5499999999993</v>
      </c>
      <c r="G24" s="41">
        <v>4638.8999999999987</v>
      </c>
      <c r="H24" s="41">
        <v>4559.3999999999996</v>
      </c>
      <c r="I24" s="41">
        <v>4457.7499999999991</v>
      </c>
      <c r="J24" s="41">
        <v>4820.0499999999984</v>
      </c>
      <c r="K24" s="41">
        <v>4921.7</v>
      </c>
      <c r="L24" s="41">
        <v>5001.199999999998</v>
      </c>
      <c r="M24" s="31">
        <v>4842.2</v>
      </c>
      <c r="N24" s="31">
        <v>4661.05</v>
      </c>
      <c r="O24" s="42">
        <v>2544250</v>
      </c>
      <c r="P24" s="43">
        <v>3.6090608297276658E-2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202.55</v>
      </c>
      <c r="F25" s="40">
        <v>204.13333333333333</v>
      </c>
      <c r="G25" s="41">
        <v>196.16666666666666</v>
      </c>
      <c r="H25" s="41">
        <v>189.78333333333333</v>
      </c>
      <c r="I25" s="41">
        <v>181.81666666666666</v>
      </c>
      <c r="J25" s="41">
        <v>210.51666666666665</v>
      </c>
      <c r="K25" s="41">
        <v>218.48333333333335</v>
      </c>
      <c r="L25" s="41">
        <v>224.86666666666665</v>
      </c>
      <c r="M25" s="31">
        <v>212.1</v>
      </c>
      <c r="N25" s="31">
        <v>197.75</v>
      </c>
      <c r="O25" s="42">
        <v>10830000</v>
      </c>
      <c r="P25" s="43">
        <v>1.2386071512035522E-2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119.75</v>
      </c>
      <c r="F26" s="40">
        <v>119.16666666666667</v>
      </c>
      <c r="G26" s="41">
        <v>117.48333333333335</v>
      </c>
      <c r="H26" s="41">
        <v>115.21666666666668</v>
      </c>
      <c r="I26" s="41">
        <v>113.53333333333336</v>
      </c>
      <c r="J26" s="41">
        <v>121.43333333333334</v>
      </c>
      <c r="K26" s="41">
        <v>123.11666666666665</v>
      </c>
      <c r="L26" s="41">
        <v>125.38333333333333</v>
      </c>
      <c r="M26" s="31">
        <v>120.85</v>
      </c>
      <c r="N26" s="31">
        <v>116.9</v>
      </c>
      <c r="O26" s="42">
        <v>39411000</v>
      </c>
      <c r="P26" s="43">
        <v>-6.291461587845068E-2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3243.15</v>
      </c>
      <c r="F27" s="40">
        <v>3235.9500000000003</v>
      </c>
      <c r="G27" s="41">
        <v>3194.3000000000006</v>
      </c>
      <c r="H27" s="41">
        <v>3145.4500000000003</v>
      </c>
      <c r="I27" s="41">
        <v>3103.8000000000006</v>
      </c>
      <c r="J27" s="41">
        <v>3284.8000000000006</v>
      </c>
      <c r="K27" s="41">
        <v>3326.4500000000003</v>
      </c>
      <c r="L27" s="41">
        <v>3375.3000000000006</v>
      </c>
      <c r="M27" s="31">
        <v>3277.6</v>
      </c>
      <c r="N27" s="31">
        <v>3187.1</v>
      </c>
      <c r="O27" s="42">
        <v>3562500</v>
      </c>
      <c r="P27" s="43">
        <v>-2.9899518013234212E-2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2094.1999999999998</v>
      </c>
      <c r="F28" s="40">
        <v>2124.4333333333329</v>
      </c>
      <c r="G28" s="41">
        <v>2028.766666666666</v>
      </c>
      <c r="H28" s="41">
        <v>1963.333333333333</v>
      </c>
      <c r="I28" s="41">
        <v>1867.6666666666661</v>
      </c>
      <c r="J28" s="41">
        <v>2189.8666666666659</v>
      </c>
      <c r="K28" s="41">
        <v>2285.5333333333328</v>
      </c>
      <c r="L28" s="41">
        <v>2350.9666666666658</v>
      </c>
      <c r="M28" s="31">
        <v>2220.1</v>
      </c>
      <c r="N28" s="31">
        <v>2059</v>
      </c>
      <c r="O28" s="42">
        <v>445775</v>
      </c>
      <c r="P28" s="43">
        <v>-0.11613958560523446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8490.2000000000007</v>
      </c>
      <c r="F29" s="40">
        <v>8423.5166666666682</v>
      </c>
      <c r="G29" s="41">
        <v>8324.8333333333358</v>
      </c>
      <c r="H29" s="41">
        <v>8159.4666666666672</v>
      </c>
      <c r="I29" s="41">
        <v>8060.7833333333347</v>
      </c>
      <c r="J29" s="41">
        <v>8588.8833333333369</v>
      </c>
      <c r="K29" s="41">
        <v>8687.5666666666675</v>
      </c>
      <c r="L29" s="41">
        <v>8852.9333333333379</v>
      </c>
      <c r="M29" s="31">
        <v>8522.2000000000007</v>
      </c>
      <c r="N29" s="31">
        <v>8258.15</v>
      </c>
      <c r="O29" s="42">
        <v>46575</v>
      </c>
      <c r="P29" s="43">
        <v>-9.5693779904306216E-3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1002.55</v>
      </c>
      <c r="F30" s="40">
        <v>1030.1333333333332</v>
      </c>
      <c r="G30" s="41">
        <v>960.16666666666652</v>
      </c>
      <c r="H30" s="41">
        <v>917.7833333333333</v>
      </c>
      <c r="I30" s="41">
        <v>847.81666666666661</v>
      </c>
      <c r="J30" s="41">
        <v>1072.5166666666664</v>
      </c>
      <c r="K30" s="41">
        <v>1142.4833333333331</v>
      </c>
      <c r="L30" s="41">
        <v>1184.8666666666663</v>
      </c>
      <c r="M30" s="31">
        <v>1100.0999999999999</v>
      </c>
      <c r="N30" s="31">
        <v>987.75</v>
      </c>
      <c r="O30" s="42">
        <v>3584000</v>
      </c>
      <c r="P30" s="43">
        <v>5.458290422245108E-2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686.5</v>
      </c>
      <c r="F31" s="40">
        <v>679.83333333333337</v>
      </c>
      <c r="G31" s="41">
        <v>671.06666666666672</v>
      </c>
      <c r="H31" s="41">
        <v>655.63333333333333</v>
      </c>
      <c r="I31" s="41">
        <v>646.86666666666667</v>
      </c>
      <c r="J31" s="41">
        <v>695.26666666666677</v>
      </c>
      <c r="K31" s="41">
        <v>704.03333333333342</v>
      </c>
      <c r="L31" s="41">
        <v>719.46666666666681</v>
      </c>
      <c r="M31" s="31">
        <v>688.6</v>
      </c>
      <c r="N31" s="31">
        <v>664.4</v>
      </c>
      <c r="O31" s="42">
        <v>15360850</v>
      </c>
      <c r="P31" s="43">
        <v>-2.6688548065682216E-2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676.6</v>
      </c>
      <c r="F32" s="40">
        <v>674.7</v>
      </c>
      <c r="G32" s="41">
        <v>663.45</v>
      </c>
      <c r="H32" s="41">
        <v>650.29999999999995</v>
      </c>
      <c r="I32" s="41">
        <v>639.04999999999995</v>
      </c>
      <c r="J32" s="41">
        <v>687.85000000000014</v>
      </c>
      <c r="K32" s="41">
        <v>699.10000000000014</v>
      </c>
      <c r="L32" s="41">
        <v>712.25000000000023</v>
      </c>
      <c r="M32" s="31">
        <v>685.95</v>
      </c>
      <c r="N32" s="31">
        <v>661.55</v>
      </c>
      <c r="O32" s="42">
        <v>59824800</v>
      </c>
      <c r="P32" s="43">
        <v>2.8214329909664645E-2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3111.15</v>
      </c>
      <c r="F33" s="40">
        <v>3108.6666666666665</v>
      </c>
      <c r="G33" s="41">
        <v>3032.3833333333332</v>
      </c>
      <c r="H33" s="41">
        <v>2953.6166666666668</v>
      </c>
      <c r="I33" s="41">
        <v>2877.3333333333335</v>
      </c>
      <c r="J33" s="41">
        <v>3187.4333333333329</v>
      </c>
      <c r="K33" s="41">
        <v>3263.7166666666667</v>
      </c>
      <c r="L33" s="41">
        <v>3342.4833333333327</v>
      </c>
      <c r="M33" s="31">
        <v>3184.95</v>
      </c>
      <c r="N33" s="31">
        <v>3029.9</v>
      </c>
      <c r="O33" s="42">
        <v>3532000</v>
      </c>
      <c r="P33" s="43">
        <v>-3.8780786501564836E-2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15852.6</v>
      </c>
      <c r="F34" s="40">
        <v>15777.199999999999</v>
      </c>
      <c r="G34" s="41">
        <v>15554.399999999998</v>
      </c>
      <c r="H34" s="41">
        <v>15256.199999999999</v>
      </c>
      <c r="I34" s="41">
        <v>15033.399999999998</v>
      </c>
      <c r="J34" s="41">
        <v>16075.399999999998</v>
      </c>
      <c r="K34" s="41">
        <v>16298.199999999997</v>
      </c>
      <c r="L34" s="41">
        <v>16596.399999999998</v>
      </c>
      <c r="M34" s="31">
        <v>16000</v>
      </c>
      <c r="N34" s="31">
        <v>15479</v>
      </c>
      <c r="O34" s="42">
        <v>671875</v>
      </c>
      <c r="P34" s="43">
        <v>-5.5426683537185432E-2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6642.95</v>
      </c>
      <c r="F35" s="40">
        <v>6666.666666666667</v>
      </c>
      <c r="G35" s="41">
        <v>6473.6833333333343</v>
      </c>
      <c r="H35" s="41">
        <v>6304.416666666667</v>
      </c>
      <c r="I35" s="41">
        <v>6111.4333333333343</v>
      </c>
      <c r="J35" s="41">
        <v>6835.9333333333343</v>
      </c>
      <c r="K35" s="41">
        <v>7028.9166666666661</v>
      </c>
      <c r="L35" s="41">
        <v>7198.1833333333343</v>
      </c>
      <c r="M35" s="31">
        <v>6859.65</v>
      </c>
      <c r="N35" s="31">
        <v>6497.4</v>
      </c>
      <c r="O35" s="42">
        <v>4313875</v>
      </c>
      <c r="P35" s="43">
        <v>-1.7355587052732058E-3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2116.8000000000002</v>
      </c>
      <c r="F36" s="40">
        <v>2120.2666666666669</v>
      </c>
      <c r="G36" s="41">
        <v>2070.7333333333336</v>
      </c>
      <c r="H36" s="41">
        <v>2024.6666666666665</v>
      </c>
      <c r="I36" s="41">
        <v>1975.1333333333332</v>
      </c>
      <c r="J36" s="41">
        <v>2166.3333333333339</v>
      </c>
      <c r="K36" s="41">
        <v>2215.8666666666677</v>
      </c>
      <c r="L36" s="41">
        <v>2261.9333333333343</v>
      </c>
      <c r="M36" s="31">
        <v>2169.8000000000002</v>
      </c>
      <c r="N36" s="31">
        <v>2074.1999999999998</v>
      </c>
      <c r="O36" s="42">
        <v>1565600</v>
      </c>
      <c r="P36" s="43">
        <v>1.2790995139421847E-3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247.2</v>
      </c>
      <c r="F37" s="40">
        <v>251.78333333333333</v>
      </c>
      <c r="G37" s="41">
        <v>239.81666666666666</v>
      </c>
      <c r="H37" s="41">
        <v>232.43333333333334</v>
      </c>
      <c r="I37" s="41">
        <v>220.46666666666667</v>
      </c>
      <c r="J37" s="41">
        <v>259.16666666666663</v>
      </c>
      <c r="K37" s="41">
        <v>271.13333333333333</v>
      </c>
      <c r="L37" s="41">
        <v>278.51666666666665</v>
      </c>
      <c r="M37" s="31">
        <v>263.75</v>
      </c>
      <c r="N37" s="31">
        <v>244.4</v>
      </c>
      <c r="O37" s="42">
        <v>25695000</v>
      </c>
      <c r="P37" s="43">
        <v>2.6756815075882904E-2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80.25</v>
      </c>
      <c r="F38" s="40">
        <v>81.05</v>
      </c>
      <c r="G38" s="41">
        <v>78.25</v>
      </c>
      <c r="H38" s="41">
        <v>76.25</v>
      </c>
      <c r="I38" s="41">
        <v>73.45</v>
      </c>
      <c r="J38" s="41">
        <v>83.05</v>
      </c>
      <c r="K38" s="41">
        <v>85.84999999999998</v>
      </c>
      <c r="L38" s="41">
        <v>87.85</v>
      </c>
      <c r="M38" s="31">
        <v>83.85</v>
      </c>
      <c r="N38" s="31">
        <v>79.05</v>
      </c>
      <c r="O38" s="42">
        <v>142915500</v>
      </c>
      <c r="P38" s="43">
        <v>-3.8491813602015111E-2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1813.4</v>
      </c>
      <c r="F39" s="40">
        <v>1813.2666666666667</v>
      </c>
      <c r="G39" s="41">
        <v>1781.5333333333333</v>
      </c>
      <c r="H39" s="41">
        <v>1749.6666666666667</v>
      </c>
      <c r="I39" s="41">
        <v>1717.9333333333334</v>
      </c>
      <c r="J39" s="41">
        <v>1845.1333333333332</v>
      </c>
      <c r="K39" s="41">
        <v>1876.8666666666663</v>
      </c>
      <c r="L39" s="41">
        <v>1908.7333333333331</v>
      </c>
      <c r="M39" s="31">
        <v>1845</v>
      </c>
      <c r="N39" s="31">
        <v>1781.4</v>
      </c>
      <c r="O39" s="42">
        <v>1298000</v>
      </c>
      <c r="P39" s="43">
        <v>-9.5092024539877307E-2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195.3</v>
      </c>
      <c r="F40" s="40">
        <v>195.58333333333334</v>
      </c>
      <c r="G40" s="41">
        <v>191.16666666666669</v>
      </c>
      <c r="H40" s="41">
        <v>187.03333333333333</v>
      </c>
      <c r="I40" s="41">
        <v>182.61666666666667</v>
      </c>
      <c r="J40" s="41">
        <v>199.7166666666667</v>
      </c>
      <c r="K40" s="41">
        <v>204.13333333333338</v>
      </c>
      <c r="L40" s="41">
        <v>208.26666666666671</v>
      </c>
      <c r="M40" s="31">
        <v>200</v>
      </c>
      <c r="N40" s="31">
        <v>191.45</v>
      </c>
      <c r="O40" s="42">
        <v>23016600</v>
      </c>
      <c r="P40" s="43">
        <v>-3.9181472081218277E-2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739.25</v>
      </c>
      <c r="F41" s="40">
        <v>739.73333333333323</v>
      </c>
      <c r="G41" s="41">
        <v>728.21666666666647</v>
      </c>
      <c r="H41" s="41">
        <v>717.18333333333328</v>
      </c>
      <c r="I41" s="41">
        <v>705.66666666666652</v>
      </c>
      <c r="J41" s="41">
        <v>750.76666666666642</v>
      </c>
      <c r="K41" s="41">
        <v>762.28333333333308</v>
      </c>
      <c r="L41" s="41">
        <v>773.31666666666638</v>
      </c>
      <c r="M41" s="31">
        <v>751.25</v>
      </c>
      <c r="N41" s="31">
        <v>728.7</v>
      </c>
      <c r="O41" s="42">
        <v>4563900</v>
      </c>
      <c r="P41" s="43">
        <v>-2.2154136224369549E-2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664.55</v>
      </c>
      <c r="F42" s="40">
        <v>671.18333333333328</v>
      </c>
      <c r="G42" s="41">
        <v>647.41666666666652</v>
      </c>
      <c r="H42" s="41">
        <v>630.28333333333319</v>
      </c>
      <c r="I42" s="41">
        <v>606.51666666666642</v>
      </c>
      <c r="J42" s="41">
        <v>688.31666666666661</v>
      </c>
      <c r="K42" s="41">
        <v>712.08333333333326</v>
      </c>
      <c r="L42" s="41">
        <v>729.2166666666667</v>
      </c>
      <c r="M42" s="31">
        <v>694.95</v>
      </c>
      <c r="N42" s="31">
        <v>654.04999999999995</v>
      </c>
      <c r="O42" s="42">
        <v>8157000</v>
      </c>
      <c r="P42" s="43">
        <v>6.3847506245951697E-3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659.25</v>
      </c>
      <c r="F43" s="40">
        <v>655.83333333333337</v>
      </c>
      <c r="G43" s="41">
        <v>649.66666666666674</v>
      </c>
      <c r="H43" s="41">
        <v>640.08333333333337</v>
      </c>
      <c r="I43" s="41">
        <v>633.91666666666674</v>
      </c>
      <c r="J43" s="41">
        <v>665.41666666666674</v>
      </c>
      <c r="K43" s="41">
        <v>671.58333333333348</v>
      </c>
      <c r="L43" s="41">
        <v>681.16666666666674</v>
      </c>
      <c r="M43" s="31">
        <v>662</v>
      </c>
      <c r="N43" s="31">
        <v>646.25</v>
      </c>
      <c r="O43" s="42">
        <v>79050276</v>
      </c>
      <c r="P43" s="43">
        <v>-1.2976350246760046E-2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57.05</v>
      </c>
      <c r="F44" s="40">
        <v>57.633333333333333</v>
      </c>
      <c r="G44" s="41">
        <v>55.516666666666666</v>
      </c>
      <c r="H44" s="41">
        <v>53.983333333333334</v>
      </c>
      <c r="I44" s="41">
        <v>51.866666666666667</v>
      </c>
      <c r="J44" s="41">
        <v>59.166666666666664</v>
      </c>
      <c r="K44" s="41">
        <v>61.283333333333324</v>
      </c>
      <c r="L44" s="41">
        <v>62.816666666666663</v>
      </c>
      <c r="M44" s="31">
        <v>59.75</v>
      </c>
      <c r="N44" s="31">
        <v>56.1</v>
      </c>
      <c r="O44" s="42">
        <v>119899500</v>
      </c>
      <c r="P44" s="43">
        <v>-3.9532340819244678E-2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351.85</v>
      </c>
      <c r="F45" s="40">
        <v>350.06666666666661</v>
      </c>
      <c r="G45" s="41">
        <v>345.18333333333322</v>
      </c>
      <c r="H45" s="41">
        <v>338.51666666666659</v>
      </c>
      <c r="I45" s="41">
        <v>333.63333333333321</v>
      </c>
      <c r="J45" s="41">
        <v>356.73333333333323</v>
      </c>
      <c r="K45" s="41">
        <v>361.61666666666667</v>
      </c>
      <c r="L45" s="41">
        <v>368.28333333333325</v>
      </c>
      <c r="M45" s="31">
        <v>354.95</v>
      </c>
      <c r="N45" s="31">
        <v>343.4</v>
      </c>
      <c r="O45" s="42">
        <v>19510900</v>
      </c>
      <c r="P45" s="43">
        <v>-4.513732552904097E-2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15589.95</v>
      </c>
      <c r="F46" s="40">
        <v>15604.433333333334</v>
      </c>
      <c r="G46" s="41">
        <v>15188.866666666669</v>
      </c>
      <c r="H46" s="41">
        <v>14787.783333333335</v>
      </c>
      <c r="I46" s="41">
        <v>14372.216666666669</v>
      </c>
      <c r="J46" s="41">
        <v>16005.516666666668</v>
      </c>
      <c r="K46" s="41">
        <v>16421.083333333336</v>
      </c>
      <c r="L46" s="41">
        <v>16822.166666666668</v>
      </c>
      <c r="M46" s="31">
        <v>16020</v>
      </c>
      <c r="N46" s="31">
        <v>15203.35</v>
      </c>
      <c r="O46" s="42">
        <v>168800</v>
      </c>
      <c r="P46" s="43">
        <v>-1.7462165308498253E-2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360.85</v>
      </c>
      <c r="F47" s="40">
        <v>366.76666666666665</v>
      </c>
      <c r="G47" s="41">
        <v>353.5333333333333</v>
      </c>
      <c r="H47" s="41">
        <v>346.21666666666664</v>
      </c>
      <c r="I47" s="41">
        <v>332.98333333333329</v>
      </c>
      <c r="J47" s="41">
        <v>374.08333333333331</v>
      </c>
      <c r="K47" s="41">
        <v>387.31666666666666</v>
      </c>
      <c r="L47" s="41">
        <v>394.63333333333333</v>
      </c>
      <c r="M47" s="31">
        <v>380</v>
      </c>
      <c r="N47" s="31">
        <v>359.45</v>
      </c>
      <c r="O47" s="42">
        <v>28551600</v>
      </c>
      <c r="P47" s="43">
        <v>-2.158894645941278E-2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3479.35</v>
      </c>
      <c r="F48" s="40">
        <v>3481.1666666666665</v>
      </c>
      <c r="G48" s="41">
        <v>3435.333333333333</v>
      </c>
      <c r="H48" s="41">
        <v>3391.3166666666666</v>
      </c>
      <c r="I48" s="41">
        <v>3345.4833333333331</v>
      </c>
      <c r="J48" s="41">
        <v>3525.1833333333329</v>
      </c>
      <c r="K48" s="41">
        <v>3571.016666666666</v>
      </c>
      <c r="L48" s="41">
        <v>3615.0333333333328</v>
      </c>
      <c r="M48" s="31">
        <v>3527</v>
      </c>
      <c r="N48" s="31">
        <v>3437.15</v>
      </c>
      <c r="O48" s="42">
        <v>1406800</v>
      </c>
      <c r="P48" s="43">
        <v>-9.435290804112097E-3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468.1</v>
      </c>
      <c r="F49" s="40">
        <v>469.90000000000003</v>
      </c>
      <c r="G49" s="41">
        <v>454.05000000000007</v>
      </c>
      <c r="H49" s="41">
        <v>440.00000000000006</v>
      </c>
      <c r="I49" s="41">
        <v>424.15000000000009</v>
      </c>
      <c r="J49" s="41">
        <v>483.95000000000005</v>
      </c>
      <c r="K49" s="41">
        <v>499.80000000000007</v>
      </c>
      <c r="L49" s="41">
        <v>513.85</v>
      </c>
      <c r="M49" s="31">
        <v>485.75</v>
      </c>
      <c r="N49" s="31">
        <v>455.85</v>
      </c>
      <c r="O49" s="42">
        <v>4201600</v>
      </c>
      <c r="P49" s="43">
        <v>-4.9132097675786995E-2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445.8</v>
      </c>
      <c r="F50" s="40">
        <v>446.7</v>
      </c>
      <c r="G50" s="41">
        <v>435.84999999999997</v>
      </c>
      <c r="H50" s="41">
        <v>425.9</v>
      </c>
      <c r="I50" s="41">
        <v>415.04999999999995</v>
      </c>
      <c r="J50" s="41">
        <v>456.65</v>
      </c>
      <c r="K50" s="41">
        <v>467.5</v>
      </c>
      <c r="L50" s="41">
        <v>477.45</v>
      </c>
      <c r="M50" s="31">
        <v>457.55</v>
      </c>
      <c r="N50" s="31">
        <v>436.75</v>
      </c>
      <c r="O50" s="42">
        <v>18190700</v>
      </c>
      <c r="P50" s="43">
        <v>-1.9622954707137777E-2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191.4</v>
      </c>
      <c r="F51" s="40">
        <v>193.61666666666667</v>
      </c>
      <c r="G51" s="41">
        <v>186.13333333333335</v>
      </c>
      <c r="H51" s="41">
        <v>180.86666666666667</v>
      </c>
      <c r="I51" s="41">
        <v>173.38333333333335</v>
      </c>
      <c r="J51" s="41">
        <v>198.88333333333335</v>
      </c>
      <c r="K51" s="41">
        <v>206.3666666666667</v>
      </c>
      <c r="L51" s="41">
        <v>211.63333333333335</v>
      </c>
      <c r="M51" s="31">
        <v>201.1</v>
      </c>
      <c r="N51" s="31">
        <v>188.35</v>
      </c>
      <c r="O51" s="42">
        <v>57288600</v>
      </c>
      <c r="P51" s="43">
        <v>4.1220924526450091E-2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536</v>
      </c>
      <c r="F52" s="40">
        <v>531.7166666666667</v>
      </c>
      <c r="G52" s="41">
        <v>520.53333333333342</v>
      </c>
      <c r="H52" s="41">
        <v>505.06666666666672</v>
      </c>
      <c r="I52" s="41">
        <v>493.88333333333344</v>
      </c>
      <c r="J52" s="41">
        <v>547.18333333333339</v>
      </c>
      <c r="K52" s="41">
        <v>558.36666666666679</v>
      </c>
      <c r="L52" s="41">
        <v>573.83333333333337</v>
      </c>
      <c r="M52" s="31">
        <v>542.9</v>
      </c>
      <c r="N52" s="31">
        <v>516.25</v>
      </c>
      <c r="O52" s="42">
        <v>4196400</v>
      </c>
      <c r="P52" s="43">
        <v>-5.5933318710243478E-2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375.4</v>
      </c>
      <c r="F53" s="40">
        <v>372.13333333333338</v>
      </c>
      <c r="G53" s="41">
        <v>361.46666666666675</v>
      </c>
      <c r="H53" s="41">
        <v>347.53333333333336</v>
      </c>
      <c r="I53" s="41">
        <v>336.86666666666673</v>
      </c>
      <c r="J53" s="41">
        <v>386.06666666666678</v>
      </c>
      <c r="K53" s="41">
        <v>396.73333333333341</v>
      </c>
      <c r="L53" s="41">
        <v>410.6666666666668</v>
      </c>
      <c r="M53" s="31">
        <v>382.8</v>
      </c>
      <c r="N53" s="31">
        <v>358.2</v>
      </c>
      <c r="O53" s="42">
        <v>2379000</v>
      </c>
      <c r="P53" s="43">
        <v>-7.4138937536485691E-2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492.4</v>
      </c>
      <c r="F54" s="40">
        <v>489.0333333333333</v>
      </c>
      <c r="G54" s="41">
        <v>474.71666666666658</v>
      </c>
      <c r="H54" s="41">
        <v>457.0333333333333</v>
      </c>
      <c r="I54" s="41">
        <v>442.71666666666658</v>
      </c>
      <c r="J54" s="41">
        <v>506.71666666666658</v>
      </c>
      <c r="K54" s="41">
        <v>521.0333333333333</v>
      </c>
      <c r="L54" s="41">
        <v>538.71666666666658</v>
      </c>
      <c r="M54" s="31">
        <v>503.35</v>
      </c>
      <c r="N54" s="31">
        <v>471.35</v>
      </c>
      <c r="O54" s="42">
        <v>8590000</v>
      </c>
      <c r="P54" s="43">
        <v>1.6568047337278107E-2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894.05</v>
      </c>
      <c r="F55" s="40">
        <v>884.30000000000007</v>
      </c>
      <c r="G55" s="41">
        <v>871.75000000000011</v>
      </c>
      <c r="H55" s="41">
        <v>849.45</v>
      </c>
      <c r="I55" s="41">
        <v>836.90000000000009</v>
      </c>
      <c r="J55" s="41">
        <v>906.60000000000014</v>
      </c>
      <c r="K55" s="41">
        <v>919.15000000000009</v>
      </c>
      <c r="L55" s="41">
        <v>941.45000000000016</v>
      </c>
      <c r="M55" s="31">
        <v>896.85</v>
      </c>
      <c r="N55" s="31">
        <v>862</v>
      </c>
      <c r="O55" s="42">
        <v>11404250</v>
      </c>
      <c r="P55" s="43">
        <v>-5.4177897574123987E-2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140.85</v>
      </c>
      <c r="F56" s="40">
        <v>141.91666666666666</v>
      </c>
      <c r="G56" s="41">
        <v>138.13333333333333</v>
      </c>
      <c r="H56" s="41">
        <v>135.41666666666666</v>
      </c>
      <c r="I56" s="41">
        <v>131.63333333333333</v>
      </c>
      <c r="J56" s="41">
        <v>144.63333333333333</v>
      </c>
      <c r="K56" s="41">
        <v>148.41666666666669</v>
      </c>
      <c r="L56" s="41">
        <v>151.13333333333333</v>
      </c>
      <c r="M56" s="31">
        <v>145.69999999999999</v>
      </c>
      <c r="N56" s="31">
        <v>139.19999999999999</v>
      </c>
      <c r="O56" s="42">
        <v>53873400</v>
      </c>
      <c r="P56" s="43">
        <v>-5.0418864412038475E-3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5174.5</v>
      </c>
      <c r="F57" s="40">
        <v>5182.6833333333334</v>
      </c>
      <c r="G57" s="41">
        <v>5058.2166666666672</v>
      </c>
      <c r="H57" s="41">
        <v>4941.9333333333334</v>
      </c>
      <c r="I57" s="41">
        <v>4817.4666666666672</v>
      </c>
      <c r="J57" s="41">
        <v>5298.9666666666672</v>
      </c>
      <c r="K57" s="41">
        <v>5423.4333333333325</v>
      </c>
      <c r="L57" s="41">
        <v>5539.7166666666672</v>
      </c>
      <c r="M57" s="31">
        <v>5307.15</v>
      </c>
      <c r="N57" s="31">
        <v>5066.3999999999996</v>
      </c>
      <c r="O57" s="42">
        <v>813300</v>
      </c>
      <c r="P57" s="43">
        <v>-7.252822442695861E-2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1415.7</v>
      </c>
      <c r="F58" s="40">
        <v>1411.5</v>
      </c>
      <c r="G58" s="41">
        <v>1398.25</v>
      </c>
      <c r="H58" s="41">
        <v>1380.8</v>
      </c>
      <c r="I58" s="41">
        <v>1367.55</v>
      </c>
      <c r="J58" s="41">
        <v>1428.95</v>
      </c>
      <c r="K58" s="41">
        <v>1442.2</v>
      </c>
      <c r="L58" s="41">
        <v>1459.65</v>
      </c>
      <c r="M58" s="31">
        <v>1424.75</v>
      </c>
      <c r="N58" s="31">
        <v>1394.05</v>
      </c>
      <c r="O58" s="42">
        <v>3607450</v>
      </c>
      <c r="P58" s="43">
        <v>-1.9314938154138914E-2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609.9</v>
      </c>
      <c r="F59" s="40">
        <v>608.44999999999993</v>
      </c>
      <c r="G59" s="41">
        <v>597.44999999999982</v>
      </c>
      <c r="H59" s="41">
        <v>584.99999999999989</v>
      </c>
      <c r="I59" s="41">
        <v>573.99999999999977</v>
      </c>
      <c r="J59" s="41">
        <v>620.89999999999986</v>
      </c>
      <c r="K59" s="41">
        <v>631.90000000000009</v>
      </c>
      <c r="L59" s="41">
        <v>644.34999999999991</v>
      </c>
      <c r="M59" s="31">
        <v>619.45000000000005</v>
      </c>
      <c r="N59" s="31">
        <v>596</v>
      </c>
      <c r="O59" s="42">
        <v>6247460</v>
      </c>
      <c r="P59" s="43">
        <v>-8.2829026271946931E-4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718.8</v>
      </c>
      <c r="F60" s="40">
        <v>719.83333333333337</v>
      </c>
      <c r="G60" s="41">
        <v>708.01666666666677</v>
      </c>
      <c r="H60" s="41">
        <v>697.23333333333335</v>
      </c>
      <c r="I60" s="41">
        <v>685.41666666666674</v>
      </c>
      <c r="J60" s="41">
        <v>730.61666666666679</v>
      </c>
      <c r="K60" s="41">
        <v>742.43333333333339</v>
      </c>
      <c r="L60" s="41">
        <v>753.21666666666681</v>
      </c>
      <c r="M60" s="31">
        <v>731.65</v>
      </c>
      <c r="N60" s="31">
        <v>709.05</v>
      </c>
      <c r="O60" s="42">
        <v>1318125</v>
      </c>
      <c r="P60" s="43">
        <v>-0.12598425196850394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412.15</v>
      </c>
      <c r="F61" s="40">
        <v>411.5</v>
      </c>
      <c r="G61" s="41">
        <v>404.2</v>
      </c>
      <c r="H61" s="41">
        <v>396.25</v>
      </c>
      <c r="I61" s="41">
        <v>388.95</v>
      </c>
      <c r="J61" s="41">
        <v>419.45</v>
      </c>
      <c r="K61" s="41">
        <v>426.74999999999994</v>
      </c>
      <c r="L61" s="41">
        <v>434.7</v>
      </c>
      <c r="M61" s="31">
        <v>418.8</v>
      </c>
      <c r="N61" s="31">
        <v>403.55</v>
      </c>
      <c r="O61" s="42">
        <v>2464000</v>
      </c>
      <c r="P61" s="43">
        <v>-7.4762494836844273E-2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134.44999999999999</v>
      </c>
      <c r="F62" s="40">
        <v>134.25</v>
      </c>
      <c r="G62" s="41">
        <v>129.69999999999999</v>
      </c>
      <c r="H62" s="41">
        <v>124.94999999999999</v>
      </c>
      <c r="I62" s="41">
        <v>120.39999999999998</v>
      </c>
      <c r="J62" s="41">
        <v>139</v>
      </c>
      <c r="K62" s="41">
        <v>143.55000000000001</v>
      </c>
      <c r="L62" s="41">
        <v>148.30000000000001</v>
      </c>
      <c r="M62" s="31">
        <v>138.80000000000001</v>
      </c>
      <c r="N62" s="31">
        <v>129.5</v>
      </c>
      <c r="O62" s="42">
        <v>10386300</v>
      </c>
      <c r="P62" s="43">
        <v>-3.2257162823200562E-2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893.3</v>
      </c>
      <c r="F63" s="40">
        <v>893.56666666666661</v>
      </c>
      <c r="G63" s="41">
        <v>878.83333333333326</v>
      </c>
      <c r="H63" s="41">
        <v>864.36666666666667</v>
      </c>
      <c r="I63" s="41">
        <v>849.63333333333333</v>
      </c>
      <c r="J63" s="41">
        <v>908.03333333333319</v>
      </c>
      <c r="K63" s="41">
        <v>922.76666666666654</v>
      </c>
      <c r="L63" s="41">
        <v>937.23333333333312</v>
      </c>
      <c r="M63" s="31">
        <v>908.3</v>
      </c>
      <c r="N63" s="31">
        <v>879.1</v>
      </c>
      <c r="O63" s="42">
        <v>1404600</v>
      </c>
      <c r="P63" s="43">
        <v>-8.0508474576271184E-3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558.04999999999995</v>
      </c>
      <c r="F64" s="40">
        <v>556.9</v>
      </c>
      <c r="G64" s="41">
        <v>551.5</v>
      </c>
      <c r="H64" s="41">
        <v>544.95000000000005</v>
      </c>
      <c r="I64" s="41">
        <v>539.55000000000007</v>
      </c>
      <c r="J64" s="41">
        <v>563.44999999999993</v>
      </c>
      <c r="K64" s="41">
        <v>568.8499999999998</v>
      </c>
      <c r="L64" s="41">
        <v>575.39999999999986</v>
      </c>
      <c r="M64" s="31">
        <v>562.29999999999995</v>
      </c>
      <c r="N64" s="31">
        <v>550.35</v>
      </c>
      <c r="O64" s="42">
        <v>10607500</v>
      </c>
      <c r="P64" s="43">
        <v>-2.4709803470865419E-2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1803.8</v>
      </c>
      <c r="F65" s="40">
        <v>1801.3666666666668</v>
      </c>
      <c r="G65" s="41">
        <v>1761.4333333333336</v>
      </c>
      <c r="H65" s="41">
        <v>1719.0666666666668</v>
      </c>
      <c r="I65" s="41">
        <v>1679.1333333333337</v>
      </c>
      <c r="J65" s="41">
        <v>1843.7333333333336</v>
      </c>
      <c r="K65" s="41">
        <v>1883.666666666667</v>
      </c>
      <c r="L65" s="41">
        <v>1926.0333333333335</v>
      </c>
      <c r="M65" s="31">
        <v>1841.3</v>
      </c>
      <c r="N65" s="31">
        <v>1759</v>
      </c>
      <c r="O65" s="42">
        <v>501750</v>
      </c>
      <c r="P65" s="43">
        <v>-3.4756703078450842E-3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2188</v>
      </c>
      <c r="F66" s="40">
        <v>2195.3333333333335</v>
      </c>
      <c r="G66" s="41">
        <v>2109.666666666667</v>
      </c>
      <c r="H66" s="41">
        <v>2031.3333333333335</v>
      </c>
      <c r="I66" s="41">
        <v>1945.666666666667</v>
      </c>
      <c r="J66" s="41">
        <v>2273.666666666667</v>
      </c>
      <c r="K66" s="41">
        <v>2359.3333333333339</v>
      </c>
      <c r="L66" s="41">
        <v>2437.666666666667</v>
      </c>
      <c r="M66" s="31">
        <v>2281</v>
      </c>
      <c r="N66" s="31">
        <v>2117</v>
      </c>
      <c r="O66" s="42">
        <v>2456000</v>
      </c>
      <c r="P66" s="43">
        <v>-2.1221480522068348E-2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257.05</v>
      </c>
      <c r="F67" s="40">
        <v>258.55</v>
      </c>
      <c r="G67" s="41">
        <v>248.10000000000002</v>
      </c>
      <c r="H67" s="41">
        <v>239.15</v>
      </c>
      <c r="I67" s="41">
        <v>228.70000000000002</v>
      </c>
      <c r="J67" s="41">
        <v>267.5</v>
      </c>
      <c r="K67" s="41">
        <v>277.94999999999993</v>
      </c>
      <c r="L67" s="41">
        <v>286.90000000000003</v>
      </c>
      <c r="M67" s="31">
        <v>269</v>
      </c>
      <c r="N67" s="31">
        <v>249.6</v>
      </c>
      <c r="O67" s="42">
        <v>14724600</v>
      </c>
      <c r="P67" s="43">
        <v>6.1291843470061289E-3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4420.5</v>
      </c>
      <c r="F68" s="40">
        <v>4427.0999999999995</v>
      </c>
      <c r="G68" s="41">
        <v>4349.3999999999987</v>
      </c>
      <c r="H68" s="41">
        <v>4278.2999999999993</v>
      </c>
      <c r="I68" s="41">
        <v>4200.5999999999985</v>
      </c>
      <c r="J68" s="41">
        <v>4498.1999999999989</v>
      </c>
      <c r="K68" s="41">
        <v>4575.8999999999996</v>
      </c>
      <c r="L68" s="41">
        <v>4646.9999999999991</v>
      </c>
      <c r="M68" s="31">
        <v>4504.8</v>
      </c>
      <c r="N68" s="31">
        <v>4356</v>
      </c>
      <c r="O68" s="42">
        <v>2493400</v>
      </c>
      <c r="P68" s="43">
        <v>-1.830780739399189E-2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5229.5</v>
      </c>
      <c r="F69" s="40">
        <v>5199.6833333333334</v>
      </c>
      <c r="G69" s="41">
        <v>5085.8166666666666</v>
      </c>
      <c r="H69" s="41">
        <v>4942.1333333333332</v>
      </c>
      <c r="I69" s="41">
        <v>4828.2666666666664</v>
      </c>
      <c r="J69" s="41">
        <v>5343.3666666666668</v>
      </c>
      <c r="K69" s="41">
        <v>5457.2333333333336</v>
      </c>
      <c r="L69" s="41">
        <v>5600.916666666667</v>
      </c>
      <c r="M69" s="31">
        <v>5313.55</v>
      </c>
      <c r="N69" s="31">
        <v>5056</v>
      </c>
      <c r="O69" s="42">
        <v>388625</v>
      </c>
      <c r="P69" s="43">
        <v>-4.5147420147420146E-2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367.85</v>
      </c>
      <c r="F70" s="40">
        <v>372.5</v>
      </c>
      <c r="G70" s="41">
        <v>357.85</v>
      </c>
      <c r="H70" s="41">
        <v>347.85</v>
      </c>
      <c r="I70" s="41">
        <v>333.20000000000005</v>
      </c>
      <c r="J70" s="41">
        <v>382.5</v>
      </c>
      <c r="K70" s="41">
        <v>397.15</v>
      </c>
      <c r="L70" s="41">
        <v>407.15</v>
      </c>
      <c r="M70" s="31">
        <v>387.15</v>
      </c>
      <c r="N70" s="31">
        <v>362.5</v>
      </c>
      <c r="O70" s="42">
        <v>31655250</v>
      </c>
      <c r="P70" s="43">
        <v>4.4308965216917968E-2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4569.55</v>
      </c>
      <c r="F71" s="40">
        <v>4542.8166666666666</v>
      </c>
      <c r="G71" s="41">
        <v>4503.8833333333332</v>
      </c>
      <c r="H71" s="41">
        <v>4438.2166666666662</v>
      </c>
      <c r="I71" s="41">
        <v>4399.2833333333328</v>
      </c>
      <c r="J71" s="41">
        <v>4608.4833333333336</v>
      </c>
      <c r="K71" s="41">
        <v>4647.4166666666661</v>
      </c>
      <c r="L71" s="41">
        <v>4713.0833333333339</v>
      </c>
      <c r="M71" s="31">
        <v>4581.75</v>
      </c>
      <c r="N71" s="31">
        <v>4477.1499999999996</v>
      </c>
      <c r="O71" s="42">
        <v>2715500</v>
      </c>
      <c r="P71" s="43">
        <v>-2.2278230343399794E-2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2406.0500000000002</v>
      </c>
      <c r="F72" s="40">
        <v>2402.65</v>
      </c>
      <c r="G72" s="41">
        <v>2364.5</v>
      </c>
      <c r="H72" s="41">
        <v>2322.9499999999998</v>
      </c>
      <c r="I72" s="41">
        <v>2284.7999999999997</v>
      </c>
      <c r="J72" s="41">
        <v>2444.2000000000003</v>
      </c>
      <c r="K72" s="41">
        <v>2482.3500000000008</v>
      </c>
      <c r="L72" s="41">
        <v>2523.9000000000005</v>
      </c>
      <c r="M72" s="31">
        <v>2440.8000000000002</v>
      </c>
      <c r="N72" s="31">
        <v>2361.1</v>
      </c>
      <c r="O72" s="42">
        <v>3323950</v>
      </c>
      <c r="P72" s="43">
        <v>-4.8202871214502773E-3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1814.7</v>
      </c>
      <c r="F73" s="40">
        <v>1809.4666666666665</v>
      </c>
      <c r="G73" s="41">
        <v>1793.083333333333</v>
      </c>
      <c r="H73" s="41">
        <v>1771.4666666666665</v>
      </c>
      <c r="I73" s="41">
        <v>1755.083333333333</v>
      </c>
      <c r="J73" s="41">
        <v>1831.083333333333</v>
      </c>
      <c r="K73" s="41">
        <v>1847.4666666666667</v>
      </c>
      <c r="L73" s="41">
        <v>1869.083333333333</v>
      </c>
      <c r="M73" s="31">
        <v>1825.85</v>
      </c>
      <c r="N73" s="31">
        <v>1787.85</v>
      </c>
      <c r="O73" s="42">
        <v>6377250</v>
      </c>
      <c r="P73" s="43">
        <v>-3.4634917991840812E-2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155.25</v>
      </c>
      <c r="F74" s="40">
        <v>155.4</v>
      </c>
      <c r="G74" s="41">
        <v>152.4</v>
      </c>
      <c r="H74" s="41">
        <v>149.55000000000001</v>
      </c>
      <c r="I74" s="41">
        <v>146.55000000000001</v>
      </c>
      <c r="J74" s="41">
        <v>158.25</v>
      </c>
      <c r="K74" s="41">
        <v>161.25</v>
      </c>
      <c r="L74" s="41">
        <v>164.1</v>
      </c>
      <c r="M74" s="31">
        <v>158.4</v>
      </c>
      <c r="N74" s="31">
        <v>152.55000000000001</v>
      </c>
      <c r="O74" s="42">
        <v>27266400</v>
      </c>
      <c r="P74" s="43">
        <v>-1.3545194060953373E-2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81.05</v>
      </c>
      <c r="F75" s="40">
        <v>81.483333333333334</v>
      </c>
      <c r="G75" s="41">
        <v>78.466666666666669</v>
      </c>
      <c r="H75" s="41">
        <v>75.88333333333334</v>
      </c>
      <c r="I75" s="41">
        <v>72.866666666666674</v>
      </c>
      <c r="J75" s="41">
        <v>84.066666666666663</v>
      </c>
      <c r="K75" s="41">
        <v>87.083333333333343</v>
      </c>
      <c r="L75" s="41">
        <v>89.666666666666657</v>
      </c>
      <c r="M75" s="31">
        <v>84.5</v>
      </c>
      <c r="N75" s="31">
        <v>78.900000000000006</v>
      </c>
      <c r="O75" s="42">
        <v>102720000</v>
      </c>
      <c r="P75" s="43">
        <v>-2.0402215097639173E-3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154.65</v>
      </c>
      <c r="F76" s="40">
        <v>155.48333333333332</v>
      </c>
      <c r="G76" s="41">
        <v>150.11666666666665</v>
      </c>
      <c r="H76" s="41">
        <v>145.58333333333331</v>
      </c>
      <c r="I76" s="41">
        <v>140.21666666666664</v>
      </c>
      <c r="J76" s="41">
        <v>160.01666666666665</v>
      </c>
      <c r="K76" s="41">
        <v>165.38333333333333</v>
      </c>
      <c r="L76" s="41">
        <v>169.91666666666666</v>
      </c>
      <c r="M76" s="31">
        <v>160.85</v>
      </c>
      <c r="N76" s="31">
        <v>150.94999999999999</v>
      </c>
      <c r="O76" s="42">
        <v>7753200</v>
      </c>
      <c r="P76" s="43">
        <v>-6.2558943728387301E-2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123.15</v>
      </c>
      <c r="F77" s="40">
        <v>124.71666666666665</v>
      </c>
      <c r="G77" s="41">
        <v>120.48333333333332</v>
      </c>
      <c r="H77" s="41">
        <v>117.81666666666666</v>
      </c>
      <c r="I77" s="41">
        <v>113.58333333333333</v>
      </c>
      <c r="J77" s="41">
        <v>127.38333333333331</v>
      </c>
      <c r="K77" s="41">
        <v>131.61666666666662</v>
      </c>
      <c r="L77" s="41">
        <v>134.2833333333333</v>
      </c>
      <c r="M77" s="31">
        <v>128.94999999999999</v>
      </c>
      <c r="N77" s="31">
        <v>122.05</v>
      </c>
      <c r="O77" s="42">
        <v>54991500</v>
      </c>
      <c r="P77" s="43">
        <v>-2.1703743895822029E-2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490.7</v>
      </c>
      <c r="F78" s="40">
        <v>485.18333333333334</v>
      </c>
      <c r="G78" s="41">
        <v>477.7166666666667</v>
      </c>
      <c r="H78" s="41">
        <v>464.73333333333335</v>
      </c>
      <c r="I78" s="41">
        <v>457.26666666666671</v>
      </c>
      <c r="J78" s="41">
        <v>498.16666666666669</v>
      </c>
      <c r="K78" s="41">
        <v>505.63333333333327</v>
      </c>
      <c r="L78" s="41">
        <v>518.61666666666667</v>
      </c>
      <c r="M78" s="31">
        <v>492.65</v>
      </c>
      <c r="N78" s="31">
        <v>472.2</v>
      </c>
      <c r="O78" s="42">
        <v>10195900</v>
      </c>
      <c r="P78" s="43">
        <v>-1.5873015873015872E-2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39.75</v>
      </c>
      <c r="F79" s="40">
        <v>39.81666666666667</v>
      </c>
      <c r="G79" s="41">
        <v>38.88333333333334</v>
      </c>
      <c r="H79" s="41">
        <v>38.016666666666673</v>
      </c>
      <c r="I79" s="41">
        <v>37.083333333333343</v>
      </c>
      <c r="J79" s="41">
        <v>40.683333333333337</v>
      </c>
      <c r="K79" s="41">
        <v>41.61666666666666</v>
      </c>
      <c r="L79" s="41">
        <v>42.483333333333334</v>
      </c>
      <c r="M79" s="31">
        <v>40.75</v>
      </c>
      <c r="N79" s="31">
        <v>38.950000000000003</v>
      </c>
      <c r="O79" s="42">
        <v>136102500</v>
      </c>
      <c r="P79" s="43">
        <v>-2.1830530401034928E-2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891.6</v>
      </c>
      <c r="F80" s="40">
        <v>888.03333333333342</v>
      </c>
      <c r="G80" s="41">
        <v>874.76666666666688</v>
      </c>
      <c r="H80" s="41">
        <v>857.93333333333351</v>
      </c>
      <c r="I80" s="41">
        <v>844.66666666666697</v>
      </c>
      <c r="J80" s="41">
        <v>904.86666666666679</v>
      </c>
      <c r="K80" s="41">
        <v>918.13333333333344</v>
      </c>
      <c r="L80" s="41">
        <v>934.9666666666667</v>
      </c>
      <c r="M80" s="31">
        <v>901.3</v>
      </c>
      <c r="N80" s="31">
        <v>871.2</v>
      </c>
      <c r="O80" s="42">
        <v>5921500</v>
      </c>
      <c r="P80" s="43">
        <v>-2.2532188841201718E-2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1811.6</v>
      </c>
      <c r="F81" s="40">
        <v>1825.1833333333334</v>
      </c>
      <c r="G81" s="41">
        <v>1758.3666666666668</v>
      </c>
      <c r="H81" s="41">
        <v>1705.1333333333334</v>
      </c>
      <c r="I81" s="41">
        <v>1638.3166666666668</v>
      </c>
      <c r="J81" s="41">
        <v>1878.4166666666667</v>
      </c>
      <c r="K81" s="41">
        <v>1945.2333333333333</v>
      </c>
      <c r="L81" s="41">
        <v>1998.4666666666667</v>
      </c>
      <c r="M81" s="31">
        <v>1892</v>
      </c>
      <c r="N81" s="31">
        <v>1771.95</v>
      </c>
      <c r="O81" s="42">
        <v>3621150</v>
      </c>
      <c r="P81" s="43">
        <v>0.1136431784107946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308.85000000000002</v>
      </c>
      <c r="F82" s="40">
        <v>312.25</v>
      </c>
      <c r="G82" s="41">
        <v>302</v>
      </c>
      <c r="H82" s="41">
        <v>295.14999999999998</v>
      </c>
      <c r="I82" s="41">
        <v>284.89999999999998</v>
      </c>
      <c r="J82" s="41">
        <v>319.10000000000002</v>
      </c>
      <c r="K82" s="41">
        <v>329.35</v>
      </c>
      <c r="L82" s="41">
        <v>336.20000000000005</v>
      </c>
      <c r="M82" s="31">
        <v>322.5</v>
      </c>
      <c r="N82" s="31">
        <v>305.39999999999998</v>
      </c>
      <c r="O82" s="42">
        <v>13051000</v>
      </c>
      <c r="P82" s="43">
        <v>-2.9394812680115272E-2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1622.35</v>
      </c>
      <c r="F83" s="40">
        <v>1626.4333333333334</v>
      </c>
      <c r="G83" s="41">
        <v>1598.9166666666667</v>
      </c>
      <c r="H83" s="41">
        <v>1575.4833333333333</v>
      </c>
      <c r="I83" s="41">
        <v>1547.9666666666667</v>
      </c>
      <c r="J83" s="41">
        <v>1649.8666666666668</v>
      </c>
      <c r="K83" s="41">
        <v>1677.3833333333332</v>
      </c>
      <c r="L83" s="41">
        <v>1700.8166666666668</v>
      </c>
      <c r="M83" s="31">
        <v>1653.95</v>
      </c>
      <c r="N83" s="31">
        <v>1603</v>
      </c>
      <c r="O83" s="42">
        <v>11503550</v>
      </c>
      <c r="P83" s="43">
        <v>6.9017129552635956E-3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292.2</v>
      </c>
      <c r="F84" s="40">
        <v>288.83333333333331</v>
      </c>
      <c r="G84" s="41">
        <v>281.61666666666662</v>
      </c>
      <c r="H84" s="41">
        <v>271.0333333333333</v>
      </c>
      <c r="I84" s="41">
        <v>263.81666666666661</v>
      </c>
      <c r="J84" s="41">
        <v>299.41666666666663</v>
      </c>
      <c r="K84" s="41">
        <v>306.63333333333333</v>
      </c>
      <c r="L84" s="41">
        <v>317.21666666666664</v>
      </c>
      <c r="M84" s="31">
        <v>296.05</v>
      </c>
      <c r="N84" s="31">
        <v>278.25</v>
      </c>
      <c r="O84" s="42">
        <v>1178100</v>
      </c>
      <c r="P84" s="43">
        <v>-0.12167300380228137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610.9</v>
      </c>
      <c r="F85" s="40">
        <v>605.98333333333323</v>
      </c>
      <c r="G85" s="41">
        <v>595.26666666666642</v>
      </c>
      <c r="H85" s="41">
        <v>579.63333333333321</v>
      </c>
      <c r="I85" s="41">
        <v>568.9166666666664</v>
      </c>
      <c r="J85" s="41">
        <v>621.61666666666645</v>
      </c>
      <c r="K85" s="41">
        <v>632.33333333333337</v>
      </c>
      <c r="L85" s="41">
        <v>647.96666666666647</v>
      </c>
      <c r="M85" s="31">
        <v>616.70000000000005</v>
      </c>
      <c r="N85" s="31">
        <v>590.35</v>
      </c>
      <c r="O85" s="42">
        <v>2383750</v>
      </c>
      <c r="P85" s="43">
        <v>-4.7928107838242633E-2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1214.2</v>
      </c>
      <c r="F86" s="40">
        <v>1211.1333333333334</v>
      </c>
      <c r="G86" s="41">
        <v>1187.0666666666668</v>
      </c>
      <c r="H86" s="41">
        <v>1159.9333333333334</v>
      </c>
      <c r="I86" s="41">
        <v>1135.8666666666668</v>
      </c>
      <c r="J86" s="41">
        <v>1238.2666666666669</v>
      </c>
      <c r="K86" s="41">
        <v>1262.3333333333335</v>
      </c>
      <c r="L86" s="41">
        <v>1289.4666666666669</v>
      </c>
      <c r="M86" s="31">
        <v>1235.2</v>
      </c>
      <c r="N86" s="31">
        <v>1184</v>
      </c>
      <c r="O86" s="42">
        <v>2894175</v>
      </c>
      <c r="P86" s="43">
        <v>-1.1999351386411545E-2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1289.05</v>
      </c>
      <c r="F87" s="40">
        <v>1283.55</v>
      </c>
      <c r="G87" s="41">
        <v>1258.3499999999999</v>
      </c>
      <c r="H87" s="41">
        <v>1227.6499999999999</v>
      </c>
      <c r="I87" s="41">
        <v>1202.4499999999998</v>
      </c>
      <c r="J87" s="41">
        <v>1314.25</v>
      </c>
      <c r="K87" s="41">
        <v>1339.4500000000003</v>
      </c>
      <c r="L87" s="41">
        <v>1370.15</v>
      </c>
      <c r="M87" s="31">
        <v>1308.75</v>
      </c>
      <c r="N87" s="31">
        <v>1252.8499999999999</v>
      </c>
      <c r="O87" s="42">
        <v>3976500</v>
      </c>
      <c r="P87" s="43">
        <v>4.5471769609700648E-3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1160.3499999999999</v>
      </c>
      <c r="F88" s="40">
        <v>1161</v>
      </c>
      <c r="G88" s="41">
        <v>1146.55</v>
      </c>
      <c r="H88" s="41">
        <v>1132.75</v>
      </c>
      <c r="I88" s="41">
        <v>1118.3</v>
      </c>
      <c r="J88" s="41">
        <v>1174.8</v>
      </c>
      <c r="K88" s="41">
        <v>1189.2499999999998</v>
      </c>
      <c r="L88" s="41">
        <v>1203.05</v>
      </c>
      <c r="M88" s="31">
        <v>1175.45</v>
      </c>
      <c r="N88" s="31">
        <v>1147.2</v>
      </c>
      <c r="O88" s="42">
        <v>21405300</v>
      </c>
      <c r="P88" s="43">
        <v>-2.4811046975157063E-2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2556.3000000000002</v>
      </c>
      <c r="F89" s="40">
        <v>2555.8666666666668</v>
      </c>
      <c r="G89" s="41">
        <v>2511.7333333333336</v>
      </c>
      <c r="H89" s="41">
        <v>2467.166666666667</v>
      </c>
      <c r="I89" s="41">
        <v>2423.0333333333338</v>
      </c>
      <c r="J89" s="41">
        <v>2600.4333333333334</v>
      </c>
      <c r="K89" s="41">
        <v>2644.5666666666666</v>
      </c>
      <c r="L89" s="41">
        <v>2689.1333333333332</v>
      </c>
      <c r="M89" s="31">
        <v>2600</v>
      </c>
      <c r="N89" s="31">
        <v>2511.3000000000002</v>
      </c>
      <c r="O89" s="42">
        <v>11859600</v>
      </c>
      <c r="P89" s="43">
        <v>6.133720190374386E-3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2313.0500000000002</v>
      </c>
      <c r="F90" s="40">
        <v>2329.0000000000005</v>
      </c>
      <c r="G90" s="41">
        <v>2260.1000000000008</v>
      </c>
      <c r="H90" s="41">
        <v>2207.1500000000005</v>
      </c>
      <c r="I90" s="41">
        <v>2138.2500000000009</v>
      </c>
      <c r="J90" s="41">
        <v>2381.9500000000007</v>
      </c>
      <c r="K90" s="41">
        <v>2450.8500000000004</v>
      </c>
      <c r="L90" s="41">
        <v>2503.8000000000006</v>
      </c>
      <c r="M90" s="31">
        <v>2397.9</v>
      </c>
      <c r="N90" s="31">
        <v>2276.0500000000002</v>
      </c>
      <c r="O90" s="42">
        <v>3360400</v>
      </c>
      <c r="P90" s="43">
        <v>-2.4500696702275893E-2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1430.5</v>
      </c>
      <c r="F91" s="40">
        <v>1435.1666666666667</v>
      </c>
      <c r="G91" s="41">
        <v>1412.4833333333336</v>
      </c>
      <c r="H91" s="41">
        <v>1394.4666666666669</v>
      </c>
      <c r="I91" s="41">
        <v>1371.7833333333338</v>
      </c>
      <c r="J91" s="41">
        <v>1453.1833333333334</v>
      </c>
      <c r="K91" s="41">
        <v>1475.8666666666663</v>
      </c>
      <c r="L91" s="41">
        <v>1493.8833333333332</v>
      </c>
      <c r="M91" s="31">
        <v>1457.85</v>
      </c>
      <c r="N91" s="31">
        <v>1417.15</v>
      </c>
      <c r="O91" s="42">
        <v>38286050</v>
      </c>
      <c r="P91" s="43">
        <v>1.0451292621677722E-2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634.95000000000005</v>
      </c>
      <c r="F92" s="40">
        <v>638.7833333333333</v>
      </c>
      <c r="G92" s="41">
        <v>624.06666666666661</v>
      </c>
      <c r="H92" s="41">
        <v>613.18333333333328</v>
      </c>
      <c r="I92" s="41">
        <v>598.46666666666658</v>
      </c>
      <c r="J92" s="41">
        <v>649.66666666666663</v>
      </c>
      <c r="K92" s="41">
        <v>664.38333333333333</v>
      </c>
      <c r="L92" s="41">
        <v>675.26666666666665</v>
      </c>
      <c r="M92" s="31">
        <v>653.5</v>
      </c>
      <c r="N92" s="31">
        <v>627.9</v>
      </c>
      <c r="O92" s="42">
        <v>20579900</v>
      </c>
      <c r="P92" s="43">
        <v>-1.9855406538139143E-2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2355.4499999999998</v>
      </c>
      <c r="F93" s="40">
        <v>2366.9666666666667</v>
      </c>
      <c r="G93" s="41">
        <v>2298.4833333333336</v>
      </c>
      <c r="H93" s="41">
        <v>2241.5166666666669</v>
      </c>
      <c r="I93" s="41">
        <v>2173.0333333333338</v>
      </c>
      <c r="J93" s="41">
        <v>2423.9333333333334</v>
      </c>
      <c r="K93" s="41">
        <v>2492.4166666666661</v>
      </c>
      <c r="L93" s="41">
        <v>2549.3833333333332</v>
      </c>
      <c r="M93" s="31">
        <v>2435.4499999999998</v>
      </c>
      <c r="N93" s="31">
        <v>2310</v>
      </c>
      <c r="O93" s="42">
        <v>4820100</v>
      </c>
      <c r="P93" s="43">
        <v>-3.3563909774436088E-2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434.25</v>
      </c>
      <c r="F94" s="40">
        <v>436.05</v>
      </c>
      <c r="G94" s="41">
        <v>426.3</v>
      </c>
      <c r="H94" s="41">
        <v>418.35</v>
      </c>
      <c r="I94" s="41">
        <v>408.6</v>
      </c>
      <c r="J94" s="41">
        <v>444</v>
      </c>
      <c r="K94" s="41">
        <v>453.75</v>
      </c>
      <c r="L94" s="41">
        <v>461.7</v>
      </c>
      <c r="M94" s="31">
        <v>445.8</v>
      </c>
      <c r="N94" s="31">
        <v>428.1</v>
      </c>
      <c r="O94" s="42">
        <v>27790900</v>
      </c>
      <c r="P94" s="43">
        <v>-2.4342378382458393E-2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277.55</v>
      </c>
      <c r="F95" s="40">
        <v>279.14999999999998</v>
      </c>
      <c r="G95" s="41">
        <v>273.29999999999995</v>
      </c>
      <c r="H95" s="41">
        <v>269.04999999999995</v>
      </c>
      <c r="I95" s="41">
        <v>263.19999999999993</v>
      </c>
      <c r="J95" s="41">
        <v>283.39999999999998</v>
      </c>
      <c r="K95" s="41">
        <v>289.25</v>
      </c>
      <c r="L95" s="41">
        <v>293.5</v>
      </c>
      <c r="M95" s="31">
        <v>285</v>
      </c>
      <c r="N95" s="31">
        <v>274.89999999999998</v>
      </c>
      <c r="O95" s="42">
        <v>12479400</v>
      </c>
      <c r="P95" s="43">
        <v>4.4047887960243955E-2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2268.5500000000002</v>
      </c>
      <c r="F96" s="40">
        <v>2249.0166666666669</v>
      </c>
      <c r="G96" s="41">
        <v>2223.8833333333337</v>
      </c>
      <c r="H96" s="41">
        <v>2179.2166666666667</v>
      </c>
      <c r="I96" s="41">
        <v>2154.0833333333335</v>
      </c>
      <c r="J96" s="41">
        <v>2293.6833333333338</v>
      </c>
      <c r="K96" s="41">
        <v>2318.8166666666671</v>
      </c>
      <c r="L96" s="41">
        <v>2363.483333333334</v>
      </c>
      <c r="M96" s="31">
        <v>2274.15</v>
      </c>
      <c r="N96" s="31">
        <v>2204.35</v>
      </c>
      <c r="O96" s="42">
        <v>11073900</v>
      </c>
      <c r="P96" s="43">
        <v>-4.9931794198646177E-2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217.45</v>
      </c>
      <c r="F97" s="40">
        <v>220.7166666666667</v>
      </c>
      <c r="G97" s="41">
        <v>209.78333333333339</v>
      </c>
      <c r="H97" s="41">
        <v>202.1166666666667</v>
      </c>
      <c r="I97" s="41">
        <v>191.18333333333339</v>
      </c>
      <c r="J97" s="41">
        <v>228.38333333333338</v>
      </c>
      <c r="K97" s="41">
        <v>239.31666666666666</v>
      </c>
      <c r="L97" s="41">
        <v>246.98333333333338</v>
      </c>
      <c r="M97" s="31">
        <v>231.65</v>
      </c>
      <c r="N97" s="31">
        <v>213.05</v>
      </c>
      <c r="O97" s="42">
        <v>41428400</v>
      </c>
      <c r="P97" s="43">
        <v>-6.1582754020082862E-2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711.35</v>
      </c>
      <c r="F98" s="40">
        <v>710.98333333333323</v>
      </c>
      <c r="G98" s="41">
        <v>699.66666666666652</v>
      </c>
      <c r="H98" s="41">
        <v>687.98333333333323</v>
      </c>
      <c r="I98" s="41">
        <v>676.66666666666652</v>
      </c>
      <c r="J98" s="41">
        <v>722.66666666666652</v>
      </c>
      <c r="K98" s="41">
        <v>733.98333333333335</v>
      </c>
      <c r="L98" s="41">
        <v>745.66666666666652</v>
      </c>
      <c r="M98" s="31">
        <v>722.3</v>
      </c>
      <c r="N98" s="31">
        <v>699.3</v>
      </c>
      <c r="O98" s="42">
        <v>93801125</v>
      </c>
      <c r="P98" s="43">
        <v>-1.1777146830455441E-2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1349.85</v>
      </c>
      <c r="F99" s="40">
        <v>1340.9</v>
      </c>
      <c r="G99" s="41">
        <v>1323.6000000000001</v>
      </c>
      <c r="H99" s="41">
        <v>1297.3500000000001</v>
      </c>
      <c r="I99" s="41">
        <v>1280.0500000000002</v>
      </c>
      <c r="J99" s="41">
        <v>1367.15</v>
      </c>
      <c r="K99" s="41">
        <v>1384.4500000000003</v>
      </c>
      <c r="L99" s="41">
        <v>1410.7</v>
      </c>
      <c r="M99" s="31">
        <v>1358.2</v>
      </c>
      <c r="N99" s="31">
        <v>1314.65</v>
      </c>
      <c r="O99" s="42">
        <v>3243175</v>
      </c>
      <c r="P99" s="43">
        <v>-6.3802083333333332E-3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542.1</v>
      </c>
      <c r="F100" s="40">
        <v>542.80000000000007</v>
      </c>
      <c r="G100" s="41">
        <v>533.30000000000018</v>
      </c>
      <c r="H100" s="41">
        <v>524.50000000000011</v>
      </c>
      <c r="I100" s="41">
        <v>515.00000000000023</v>
      </c>
      <c r="J100" s="41">
        <v>551.60000000000014</v>
      </c>
      <c r="K100" s="41">
        <v>561.09999999999991</v>
      </c>
      <c r="L100" s="41">
        <v>569.90000000000009</v>
      </c>
      <c r="M100" s="31">
        <v>552.29999999999995</v>
      </c>
      <c r="N100" s="31">
        <v>534</v>
      </c>
      <c r="O100" s="42">
        <v>5700750</v>
      </c>
      <c r="P100" s="43">
        <v>2.5360852556319979E-2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13.65</v>
      </c>
      <c r="F101" s="40">
        <v>13.800000000000002</v>
      </c>
      <c r="G101" s="41">
        <v>13.150000000000006</v>
      </c>
      <c r="H101" s="41">
        <v>12.650000000000004</v>
      </c>
      <c r="I101" s="41">
        <v>12.000000000000007</v>
      </c>
      <c r="J101" s="41">
        <v>14.300000000000004</v>
      </c>
      <c r="K101" s="41">
        <v>14.95</v>
      </c>
      <c r="L101" s="41">
        <v>15.450000000000003</v>
      </c>
      <c r="M101" s="31">
        <v>14.45</v>
      </c>
      <c r="N101" s="31">
        <v>13.3</v>
      </c>
      <c r="O101" s="42">
        <v>728280000</v>
      </c>
      <c r="P101" s="43">
        <v>-4.3486255401305504E-2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45.55</v>
      </c>
      <c r="F102" s="40">
        <v>46.04999999999999</v>
      </c>
      <c r="G102" s="41">
        <v>44.449999999999982</v>
      </c>
      <c r="H102" s="41">
        <v>43.349999999999994</v>
      </c>
      <c r="I102" s="41">
        <v>41.749999999999986</v>
      </c>
      <c r="J102" s="41">
        <v>47.149999999999977</v>
      </c>
      <c r="K102" s="41">
        <v>48.749999999999986</v>
      </c>
      <c r="L102" s="41">
        <v>49.849999999999973</v>
      </c>
      <c r="M102" s="31">
        <v>47.65</v>
      </c>
      <c r="N102" s="31">
        <v>44.95</v>
      </c>
      <c r="O102" s="42">
        <v>160980800</v>
      </c>
      <c r="P102" s="43">
        <v>-1.5561455966785688E-3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239.15</v>
      </c>
      <c r="F103" s="40">
        <v>241.63333333333335</v>
      </c>
      <c r="G103" s="41">
        <v>232.7166666666667</v>
      </c>
      <c r="H103" s="41">
        <v>226.28333333333333</v>
      </c>
      <c r="I103" s="41">
        <v>217.36666666666667</v>
      </c>
      <c r="J103" s="41">
        <v>248.06666666666672</v>
      </c>
      <c r="K103" s="41">
        <v>256.98333333333341</v>
      </c>
      <c r="L103" s="41">
        <v>263.41666666666674</v>
      </c>
      <c r="M103" s="31">
        <v>250.55</v>
      </c>
      <c r="N103" s="31">
        <v>235.2</v>
      </c>
      <c r="O103" s="42">
        <v>40950000</v>
      </c>
      <c r="P103" s="43">
        <v>-2.8556178275954098E-2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482.3</v>
      </c>
      <c r="F104" s="40">
        <v>481.43333333333339</v>
      </c>
      <c r="G104" s="41">
        <v>473.46666666666681</v>
      </c>
      <c r="H104" s="41">
        <v>464.63333333333344</v>
      </c>
      <c r="I104" s="41">
        <v>456.66666666666686</v>
      </c>
      <c r="J104" s="41">
        <v>490.26666666666677</v>
      </c>
      <c r="K104" s="41">
        <v>498.23333333333335</v>
      </c>
      <c r="L104" s="41">
        <v>507.06666666666672</v>
      </c>
      <c r="M104" s="31">
        <v>489.4</v>
      </c>
      <c r="N104" s="31">
        <v>472.6</v>
      </c>
      <c r="O104" s="42">
        <v>9928875</v>
      </c>
      <c r="P104" s="43">
        <v>-3.4883720930232558E-2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182.7</v>
      </c>
      <c r="F105" s="40">
        <v>182.35</v>
      </c>
      <c r="G105" s="41">
        <v>177.95</v>
      </c>
      <c r="H105" s="41">
        <v>173.2</v>
      </c>
      <c r="I105" s="41">
        <v>168.79999999999998</v>
      </c>
      <c r="J105" s="41">
        <v>187.1</v>
      </c>
      <c r="K105" s="41">
        <v>191.50000000000003</v>
      </c>
      <c r="L105" s="41">
        <v>196.25</v>
      </c>
      <c r="M105" s="31">
        <v>186.75</v>
      </c>
      <c r="N105" s="31">
        <v>177.6</v>
      </c>
      <c r="O105" s="42">
        <v>13896010</v>
      </c>
      <c r="P105" s="43">
        <v>5.657492354740061E-2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174.95</v>
      </c>
      <c r="F106" s="40">
        <v>175.85</v>
      </c>
      <c r="G106" s="41">
        <v>169</v>
      </c>
      <c r="H106" s="41">
        <v>163.05000000000001</v>
      </c>
      <c r="I106" s="41">
        <v>156.20000000000002</v>
      </c>
      <c r="J106" s="41">
        <v>181.79999999999998</v>
      </c>
      <c r="K106" s="41">
        <v>188.64999999999995</v>
      </c>
      <c r="L106" s="41">
        <v>194.59999999999997</v>
      </c>
      <c r="M106" s="31">
        <v>182.7</v>
      </c>
      <c r="N106" s="31">
        <v>169.9</v>
      </c>
      <c r="O106" s="42">
        <v>11562300</v>
      </c>
      <c r="P106" s="43">
        <v>-2.2314860225600783E-2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6579.4</v>
      </c>
      <c r="F107" s="40">
        <v>6650.4666666666672</v>
      </c>
      <c r="G107" s="41">
        <v>6399.9333333333343</v>
      </c>
      <c r="H107" s="41">
        <v>6220.4666666666672</v>
      </c>
      <c r="I107" s="41">
        <v>5969.9333333333343</v>
      </c>
      <c r="J107" s="41">
        <v>6829.9333333333343</v>
      </c>
      <c r="K107" s="41">
        <v>7080.4666666666672</v>
      </c>
      <c r="L107" s="41">
        <v>7259.9333333333343</v>
      </c>
      <c r="M107" s="31">
        <v>6901</v>
      </c>
      <c r="N107" s="31">
        <v>6471</v>
      </c>
      <c r="O107" s="42">
        <v>202125</v>
      </c>
      <c r="P107" s="43">
        <v>-2.1778584392014518E-2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1823.95</v>
      </c>
      <c r="F108" s="40">
        <v>1854.4166666666667</v>
      </c>
      <c r="G108" s="41">
        <v>1769.5333333333335</v>
      </c>
      <c r="H108" s="41">
        <v>1715.1166666666668</v>
      </c>
      <c r="I108" s="41">
        <v>1630.2333333333336</v>
      </c>
      <c r="J108" s="41">
        <v>1908.8333333333335</v>
      </c>
      <c r="K108" s="41">
        <v>1993.7166666666667</v>
      </c>
      <c r="L108" s="41">
        <v>2048.1333333333332</v>
      </c>
      <c r="M108" s="31">
        <v>1939.3</v>
      </c>
      <c r="N108" s="31">
        <v>1800</v>
      </c>
      <c r="O108" s="42">
        <v>3181000</v>
      </c>
      <c r="P108" s="43">
        <v>-6.1859470618594703E-2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848.65</v>
      </c>
      <c r="F109" s="40">
        <v>852.2833333333333</v>
      </c>
      <c r="G109" s="41">
        <v>829.51666666666665</v>
      </c>
      <c r="H109" s="41">
        <v>810.38333333333333</v>
      </c>
      <c r="I109" s="41">
        <v>787.61666666666667</v>
      </c>
      <c r="J109" s="41">
        <v>871.41666666666663</v>
      </c>
      <c r="K109" s="41">
        <v>894.18333333333328</v>
      </c>
      <c r="L109" s="41">
        <v>913.31666666666661</v>
      </c>
      <c r="M109" s="31">
        <v>875.05</v>
      </c>
      <c r="N109" s="31">
        <v>833.15</v>
      </c>
      <c r="O109" s="42">
        <v>26776800</v>
      </c>
      <c r="P109" s="43">
        <v>-8.9273817455029977E-3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238.5</v>
      </c>
      <c r="F110" s="40">
        <v>241.69999999999996</v>
      </c>
      <c r="G110" s="41">
        <v>233.99999999999991</v>
      </c>
      <c r="H110" s="41">
        <v>229.49999999999994</v>
      </c>
      <c r="I110" s="41">
        <v>221.7999999999999</v>
      </c>
      <c r="J110" s="41">
        <v>246.19999999999993</v>
      </c>
      <c r="K110" s="41">
        <v>253.89999999999998</v>
      </c>
      <c r="L110" s="41">
        <v>258.39999999999998</v>
      </c>
      <c r="M110" s="31">
        <v>249.4</v>
      </c>
      <c r="N110" s="31">
        <v>237.2</v>
      </c>
      <c r="O110" s="42">
        <v>17656800</v>
      </c>
      <c r="P110" s="43">
        <v>-1.2372748629600626E-2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1804.2</v>
      </c>
      <c r="F111" s="40">
        <v>1810.3999999999999</v>
      </c>
      <c r="G111" s="41">
        <v>1786.2499999999998</v>
      </c>
      <c r="H111" s="41">
        <v>1768.3</v>
      </c>
      <c r="I111" s="41">
        <v>1744.1499999999999</v>
      </c>
      <c r="J111" s="41">
        <v>1828.3499999999997</v>
      </c>
      <c r="K111" s="41">
        <v>1852.4999999999998</v>
      </c>
      <c r="L111" s="41">
        <v>1870.4499999999996</v>
      </c>
      <c r="M111" s="31">
        <v>1834.55</v>
      </c>
      <c r="N111" s="31">
        <v>1792.45</v>
      </c>
      <c r="O111" s="42">
        <v>32224200</v>
      </c>
      <c r="P111" s="43">
        <v>-3.4203096621050547E-2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109.05</v>
      </c>
      <c r="F112" s="40">
        <v>110.18333333333334</v>
      </c>
      <c r="G112" s="41">
        <v>107.16666666666667</v>
      </c>
      <c r="H112" s="41">
        <v>105.28333333333333</v>
      </c>
      <c r="I112" s="41">
        <v>102.26666666666667</v>
      </c>
      <c r="J112" s="41">
        <v>112.06666666666668</v>
      </c>
      <c r="K112" s="41">
        <v>115.08333333333333</v>
      </c>
      <c r="L112" s="41">
        <v>116.96666666666668</v>
      </c>
      <c r="M112" s="31">
        <v>113.2</v>
      </c>
      <c r="N112" s="31">
        <v>108.3</v>
      </c>
      <c r="O112" s="42">
        <v>50576500</v>
      </c>
      <c r="P112" s="43">
        <v>3.8570326562098228E-4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1987.05</v>
      </c>
      <c r="F113" s="40">
        <v>1970.3500000000001</v>
      </c>
      <c r="G113" s="41">
        <v>1941.7000000000003</v>
      </c>
      <c r="H113" s="41">
        <v>1896.3500000000001</v>
      </c>
      <c r="I113" s="41">
        <v>1867.7000000000003</v>
      </c>
      <c r="J113" s="41">
        <v>2015.7000000000003</v>
      </c>
      <c r="K113" s="41">
        <v>2044.3500000000004</v>
      </c>
      <c r="L113" s="41">
        <v>2089.7000000000003</v>
      </c>
      <c r="M113" s="31">
        <v>1999</v>
      </c>
      <c r="N113" s="31">
        <v>1925</v>
      </c>
      <c r="O113" s="42">
        <v>2655450</v>
      </c>
      <c r="P113" s="43">
        <v>-2.7761759617760937E-2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794.3</v>
      </c>
      <c r="F114" s="40">
        <v>800.13333333333321</v>
      </c>
      <c r="G114" s="41">
        <v>774.61666666666645</v>
      </c>
      <c r="H114" s="41">
        <v>754.93333333333328</v>
      </c>
      <c r="I114" s="41">
        <v>729.41666666666652</v>
      </c>
      <c r="J114" s="41">
        <v>819.81666666666638</v>
      </c>
      <c r="K114" s="41">
        <v>845.33333333333326</v>
      </c>
      <c r="L114" s="41">
        <v>865.01666666666631</v>
      </c>
      <c r="M114" s="31">
        <v>825.65</v>
      </c>
      <c r="N114" s="31">
        <v>780.45</v>
      </c>
      <c r="O114" s="42">
        <v>9894000</v>
      </c>
      <c r="P114" s="43">
        <v>-3.9289225503404579E-2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213</v>
      </c>
      <c r="F115" s="40">
        <v>212.80000000000004</v>
      </c>
      <c r="G115" s="41">
        <v>209.00000000000009</v>
      </c>
      <c r="H115" s="41">
        <v>205.00000000000006</v>
      </c>
      <c r="I115" s="41">
        <v>201.2000000000001</v>
      </c>
      <c r="J115" s="41">
        <v>216.80000000000007</v>
      </c>
      <c r="K115" s="41">
        <v>220.60000000000002</v>
      </c>
      <c r="L115" s="41">
        <v>224.60000000000005</v>
      </c>
      <c r="M115" s="31">
        <v>216.6</v>
      </c>
      <c r="N115" s="31">
        <v>208.8</v>
      </c>
      <c r="O115" s="42">
        <v>256208000</v>
      </c>
      <c r="P115" s="43">
        <v>-3.3813218772249506E-2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364.75</v>
      </c>
      <c r="F116" s="40">
        <v>367.66666666666669</v>
      </c>
      <c r="G116" s="41">
        <v>354.33333333333337</v>
      </c>
      <c r="H116" s="41">
        <v>343.91666666666669</v>
      </c>
      <c r="I116" s="41">
        <v>330.58333333333337</v>
      </c>
      <c r="J116" s="41">
        <v>378.08333333333337</v>
      </c>
      <c r="K116" s="41">
        <v>391.41666666666674</v>
      </c>
      <c r="L116" s="41">
        <v>401.83333333333337</v>
      </c>
      <c r="M116" s="31">
        <v>381</v>
      </c>
      <c r="N116" s="31">
        <v>357.25</v>
      </c>
      <c r="O116" s="42">
        <v>36062500</v>
      </c>
      <c r="P116" s="43">
        <v>-1.5962889692339177E-2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3287.75</v>
      </c>
      <c r="F117" s="40">
        <v>3317.7999999999997</v>
      </c>
      <c r="G117" s="41">
        <v>3233.3999999999996</v>
      </c>
      <c r="H117" s="41">
        <v>3179.0499999999997</v>
      </c>
      <c r="I117" s="41">
        <v>3094.6499999999996</v>
      </c>
      <c r="J117" s="41">
        <v>3372.1499999999996</v>
      </c>
      <c r="K117" s="41">
        <v>3456.55</v>
      </c>
      <c r="L117" s="41">
        <v>3510.8999999999996</v>
      </c>
      <c r="M117" s="31">
        <v>3402.2</v>
      </c>
      <c r="N117" s="31">
        <v>3263.45</v>
      </c>
      <c r="O117" s="42">
        <v>208075</v>
      </c>
      <c r="P117" s="43">
        <v>2.9437229437229439E-2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642.4</v>
      </c>
      <c r="F118" s="40">
        <v>643.31666666666661</v>
      </c>
      <c r="G118" s="41">
        <v>629.18333333333317</v>
      </c>
      <c r="H118" s="41">
        <v>615.96666666666658</v>
      </c>
      <c r="I118" s="41">
        <v>601.83333333333314</v>
      </c>
      <c r="J118" s="41">
        <v>656.53333333333319</v>
      </c>
      <c r="K118" s="41">
        <v>670.66666666666663</v>
      </c>
      <c r="L118" s="41">
        <v>683.88333333333321</v>
      </c>
      <c r="M118" s="31">
        <v>657.45</v>
      </c>
      <c r="N118" s="31">
        <v>630.1</v>
      </c>
      <c r="O118" s="42">
        <v>42546600</v>
      </c>
      <c r="P118" s="43">
        <v>-1.3367560967974205E-2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3401.1</v>
      </c>
      <c r="F119" s="40">
        <v>3420.3333333333335</v>
      </c>
      <c r="G119" s="41">
        <v>3333.1166666666668</v>
      </c>
      <c r="H119" s="41">
        <v>3265.1333333333332</v>
      </c>
      <c r="I119" s="41">
        <v>3177.9166666666665</v>
      </c>
      <c r="J119" s="41">
        <v>3488.3166666666671</v>
      </c>
      <c r="K119" s="41">
        <v>3575.5333333333333</v>
      </c>
      <c r="L119" s="41">
        <v>3643.5166666666673</v>
      </c>
      <c r="M119" s="31">
        <v>3507.55</v>
      </c>
      <c r="N119" s="31">
        <v>3352.35</v>
      </c>
      <c r="O119" s="42">
        <v>1784250</v>
      </c>
      <c r="P119" s="43">
        <v>6.0239174032533607E-2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1746.65</v>
      </c>
      <c r="F120" s="40">
        <v>1753.2666666666667</v>
      </c>
      <c r="G120" s="41">
        <v>1722.4333333333334</v>
      </c>
      <c r="H120" s="41">
        <v>1698.2166666666667</v>
      </c>
      <c r="I120" s="41">
        <v>1667.3833333333334</v>
      </c>
      <c r="J120" s="41">
        <v>1777.4833333333333</v>
      </c>
      <c r="K120" s="41">
        <v>1808.3166666666668</v>
      </c>
      <c r="L120" s="41">
        <v>1832.5333333333333</v>
      </c>
      <c r="M120" s="31">
        <v>1784.1</v>
      </c>
      <c r="N120" s="31">
        <v>1729.05</v>
      </c>
      <c r="O120" s="42">
        <v>20501200</v>
      </c>
      <c r="P120" s="43">
        <v>2.1301610074924277E-2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74.75</v>
      </c>
      <c r="F121" s="40">
        <v>74.066666666666677</v>
      </c>
      <c r="G121" s="41">
        <v>72.083333333333357</v>
      </c>
      <c r="H121" s="41">
        <v>69.416666666666686</v>
      </c>
      <c r="I121" s="41">
        <v>67.433333333333366</v>
      </c>
      <c r="J121" s="41">
        <v>76.733333333333348</v>
      </c>
      <c r="K121" s="41">
        <v>78.716666666666669</v>
      </c>
      <c r="L121" s="41">
        <v>81.38333333333334</v>
      </c>
      <c r="M121" s="31">
        <v>76.05</v>
      </c>
      <c r="N121" s="31">
        <v>71.400000000000006</v>
      </c>
      <c r="O121" s="42">
        <v>70383588</v>
      </c>
      <c r="P121" s="43">
        <v>-2.737698853126156E-2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3390.45</v>
      </c>
      <c r="F122" s="40">
        <v>3371.2166666666667</v>
      </c>
      <c r="G122" s="41">
        <v>3338.7333333333336</v>
      </c>
      <c r="H122" s="41">
        <v>3287.0166666666669</v>
      </c>
      <c r="I122" s="41">
        <v>3254.5333333333338</v>
      </c>
      <c r="J122" s="41">
        <v>3422.9333333333334</v>
      </c>
      <c r="K122" s="41">
        <v>3455.4166666666661</v>
      </c>
      <c r="L122" s="41">
        <v>3507.1333333333332</v>
      </c>
      <c r="M122" s="31">
        <v>3403.7</v>
      </c>
      <c r="N122" s="31">
        <v>3319.5</v>
      </c>
      <c r="O122" s="42">
        <v>535125</v>
      </c>
      <c r="P122" s="43">
        <v>-2.505124117513095E-2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478.3</v>
      </c>
      <c r="F123" s="40">
        <v>479.09999999999997</v>
      </c>
      <c r="G123" s="41">
        <v>467.19999999999993</v>
      </c>
      <c r="H123" s="41">
        <v>456.09999999999997</v>
      </c>
      <c r="I123" s="41">
        <v>444.19999999999993</v>
      </c>
      <c r="J123" s="41">
        <v>490.19999999999993</v>
      </c>
      <c r="K123" s="41">
        <v>502.09999999999991</v>
      </c>
      <c r="L123" s="41">
        <v>513.19999999999993</v>
      </c>
      <c r="M123" s="31">
        <v>491</v>
      </c>
      <c r="N123" s="31">
        <v>468</v>
      </c>
      <c r="O123" s="42">
        <v>3634200</v>
      </c>
      <c r="P123" s="43">
        <v>-3.9486203615604183E-2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347.8</v>
      </c>
      <c r="F124" s="40">
        <v>349.66666666666669</v>
      </c>
      <c r="G124" s="41">
        <v>338.33333333333337</v>
      </c>
      <c r="H124" s="41">
        <v>328.86666666666667</v>
      </c>
      <c r="I124" s="41">
        <v>317.53333333333336</v>
      </c>
      <c r="J124" s="41">
        <v>359.13333333333338</v>
      </c>
      <c r="K124" s="41">
        <v>370.46666666666675</v>
      </c>
      <c r="L124" s="41">
        <v>379.93333333333339</v>
      </c>
      <c r="M124" s="31">
        <v>361</v>
      </c>
      <c r="N124" s="31">
        <v>340.2</v>
      </c>
      <c r="O124" s="42">
        <v>15710000</v>
      </c>
      <c r="P124" s="43">
        <v>5.1183621241202813E-3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1805</v>
      </c>
      <c r="F125" s="40">
        <v>1804.3</v>
      </c>
      <c r="G125" s="41">
        <v>1773</v>
      </c>
      <c r="H125" s="41">
        <v>1741</v>
      </c>
      <c r="I125" s="41">
        <v>1709.7</v>
      </c>
      <c r="J125" s="41">
        <v>1836.3</v>
      </c>
      <c r="K125" s="41">
        <v>1867.5999999999997</v>
      </c>
      <c r="L125" s="41">
        <v>1899.6</v>
      </c>
      <c r="M125" s="31">
        <v>1835.6</v>
      </c>
      <c r="N125" s="31">
        <v>1772.3</v>
      </c>
      <c r="O125" s="42">
        <v>11390750</v>
      </c>
      <c r="P125" s="43">
        <v>2.8129541208220886E-2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6740.8</v>
      </c>
      <c r="F126" s="40">
        <v>6761.416666666667</v>
      </c>
      <c r="G126" s="41">
        <v>6589.8333333333339</v>
      </c>
      <c r="H126" s="41">
        <v>6438.8666666666668</v>
      </c>
      <c r="I126" s="41">
        <v>6267.2833333333338</v>
      </c>
      <c r="J126" s="41">
        <v>6912.3833333333341</v>
      </c>
      <c r="K126" s="41">
        <v>7083.9666666666681</v>
      </c>
      <c r="L126" s="41">
        <v>7234.9333333333343</v>
      </c>
      <c r="M126" s="31">
        <v>6933</v>
      </c>
      <c r="N126" s="31">
        <v>6610.45</v>
      </c>
      <c r="O126" s="42">
        <v>746400</v>
      </c>
      <c r="P126" s="43">
        <v>-4.5646336785577293E-2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5059.1000000000004</v>
      </c>
      <c r="F127" s="40">
        <v>5145.05</v>
      </c>
      <c r="G127" s="41">
        <v>4904.4500000000007</v>
      </c>
      <c r="H127" s="41">
        <v>4749.8</v>
      </c>
      <c r="I127" s="41">
        <v>4509.2000000000007</v>
      </c>
      <c r="J127" s="41">
        <v>5299.7000000000007</v>
      </c>
      <c r="K127" s="41">
        <v>5540.3000000000011</v>
      </c>
      <c r="L127" s="41">
        <v>5694.9500000000007</v>
      </c>
      <c r="M127" s="31">
        <v>5385.65</v>
      </c>
      <c r="N127" s="31">
        <v>4990.3999999999996</v>
      </c>
      <c r="O127" s="42">
        <v>608200</v>
      </c>
      <c r="P127" s="43">
        <v>-1.8398967075532603E-2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875.7</v>
      </c>
      <c r="F128" s="40">
        <v>869.48333333333323</v>
      </c>
      <c r="G128" s="41">
        <v>860.46666666666647</v>
      </c>
      <c r="H128" s="41">
        <v>845.23333333333323</v>
      </c>
      <c r="I128" s="41">
        <v>836.21666666666647</v>
      </c>
      <c r="J128" s="41">
        <v>884.71666666666647</v>
      </c>
      <c r="K128" s="41">
        <v>893.73333333333312</v>
      </c>
      <c r="L128" s="41">
        <v>908.96666666666647</v>
      </c>
      <c r="M128" s="31">
        <v>878.5</v>
      </c>
      <c r="N128" s="31">
        <v>854.25</v>
      </c>
      <c r="O128" s="42">
        <v>8608800</v>
      </c>
      <c r="P128" s="43">
        <v>-3.3772180881511162E-2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814.2</v>
      </c>
      <c r="F129" s="40">
        <v>813.2166666666667</v>
      </c>
      <c r="G129" s="41">
        <v>798.23333333333335</v>
      </c>
      <c r="H129" s="41">
        <v>782.26666666666665</v>
      </c>
      <c r="I129" s="41">
        <v>767.2833333333333</v>
      </c>
      <c r="J129" s="41">
        <v>829.18333333333339</v>
      </c>
      <c r="K129" s="41">
        <v>844.16666666666674</v>
      </c>
      <c r="L129" s="41">
        <v>860.13333333333344</v>
      </c>
      <c r="M129" s="31">
        <v>828.2</v>
      </c>
      <c r="N129" s="31">
        <v>797.25</v>
      </c>
      <c r="O129" s="42">
        <v>11836300</v>
      </c>
      <c r="P129" s="43">
        <v>-7.0917794456592403E-4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144.5</v>
      </c>
      <c r="F130" s="40">
        <v>144.68333333333334</v>
      </c>
      <c r="G130" s="41">
        <v>141.36666666666667</v>
      </c>
      <c r="H130" s="41">
        <v>138.23333333333335</v>
      </c>
      <c r="I130" s="41">
        <v>134.91666666666669</v>
      </c>
      <c r="J130" s="41">
        <v>147.81666666666666</v>
      </c>
      <c r="K130" s="41">
        <v>151.13333333333333</v>
      </c>
      <c r="L130" s="41">
        <v>154.26666666666665</v>
      </c>
      <c r="M130" s="31">
        <v>148</v>
      </c>
      <c r="N130" s="31">
        <v>141.55000000000001</v>
      </c>
      <c r="O130" s="42">
        <v>26984000</v>
      </c>
      <c r="P130" s="43">
        <v>-1.790653661377202E-2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156.35</v>
      </c>
      <c r="F131" s="40">
        <v>158.05000000000001</v>
      </c>
      <c r="G131" s="41">
        <v>153.10000000000002</v>
      </c>
      <c r="H131" s="41">
        <v>149.85000000000002</v>
      </c>
      <c r="I131" s="41">
        <v>144.90000000000003</v>
      </c>
      <c r="J131" s="41">
        <v>161.30000000000001</v>
      </c>
      <c r="K131" s="41">
        <v>166.25</v>
      </c>
      <c r="L131" s="41">
        <v>169.5</v>
      </c>
      <c r="M131" s="31">
        <v>163</v>
      </c>
      <c r="N131" s="31">
        <v>154.80000000000001</v>
      </c>
      <c r="O131" s="42">
        <v>19380000</v>
      </c>
      <c r="P131" s="43">
        <v>1.2380504623099827E-2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495.9</v>
      </c>
      <c r="F132" s="40">
        <v>494.36666666666662</v>
      </c>
      <c r="G132" s="41">
        <v>490.53333333333325</v>
      </c>
      <c r="H132" s="41">
        <v>485.16666666666663</v>
      </c>
      <c r="I132" s="41">
        <v>481.33333333333326</v>
      </c>
      <c r="J132" s="41">
        <v>499.73333333333323</v>
      </c>
      <c r="K132" s="41">
        <v>503.56666666666661</v>
      </c>
      <c r="L132" s="41">
        <v>508.93333333333322</v>
      </c>
      <c r="M132" s="31">
        <v>498.2</v>
      </c>
      <c r="N132" s="31">
        <v>489</v>
      </c>
      <c r="O132" s="42">
        <v>8522000</v>
      </c>
      <c r="P132" s="43">
        <v>-1.2400046355313478E-2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7282.85</v>
      </c>
      <c r="F133" s="40">
        <v>7217.0166666666664</v>
      </c>
      <c r="G133" s="41">
        <v>7117.583333333333</v>
      </c>
      <c r="H133" s="41">
        <v>6952.3166666666666</v>
      </c>
      <c r="I133" s="41">
        <v>6852.8833333333332</v>
      </c>
      <c r="J133" s="41">
        <v>7382.2833333333328</v>
      </c>
      <c r="K133" s="41">
        <v>7481.7166666666672</v>
      </c>
      <c r="L133" s="41">
        <v>7646.9833333333327</v>
      </c>
      <c r="M133" s="31">
        <v>7316.45</v>
      </c>
      <c r="N133" s="31">
        <v>7051.75</v>
      </c>
      <c r="O133" s="42">
        <v>2723600</v>
      </c>
      <c r="P133" s="43">
        <v>-2.8950370792926412E-2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864.4</v>
      </c>
      <c r="F134" s="40">
        <v>861.68333333333339</v>
      </c>
      <c r="G134" s="41">
        <v>851.66666666666674</v>
      </c>
      <c r="H134" s="41">
        <v>838.93333333333339</v>
      </c>
      <c r="I134" s="41">
        <v>828.91666666666674</v>
      </c>
      <c r="J134" s="41">
        <v>874.41666666666674</v>
      </c>
      <c r="K134" s="41">
        <v>884.43333333333339</v>
      </c>
      <c r="L134" s="41">
        <v>897.16666666666674</v>
      </c>
      <c r="M134" s="31">
        <v>871.7</v>
      </c>
      <c r="N134" s="31">
        <v>848.95</v>
      </c>
      <c r="O134" s="42">
        <v>16222500</v>
      </c>
      <c r="P134" s="43">
        <v>-1.4653405208412421E-2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1555.35</v>
      </c>
      <c r="F135" s="40">
        <v>1555.5999999999997</v>
      </c>
      <c r="G135" s="41">
        <v>1495.3999999999994</v>
      </c>
      <c r="H135" s="41">
        <v>1435.4499999999998</v>
      </c>
      <c r="I135" s="41">
        <v>1375.2499999999995</v>
      </c>
      <c r="J135" s="41">
        <v>1615.5499999999993</v>
      </c>
      <c r="K135" s="41">
        <v>1675.7499999999995</v>
      </c>
      <c r="L135" s="41">
        <v>1735.6999999999991</v>
      </c>
      <c r="M135" s="31">
        <v>1615.8</v>
      </c>
      <c r="N135" s="31">
        <v>1495.65</v>
      </c>
      <c r="O135" s="42">
        <v>1895950</v>
      </c>
      <c r="P135" s="43">
        <v>-6.6356428817649082E-2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3131.6</v>
      </c>
      <c r="F136" s="40">
        <v>3145.1333333333337</v>
      </c>
      <c r="G136" s="41">
        <v>3060.2666666666673</v>
      </c>
      <c r="H136" s="41">
        <v>2988.9333333333338</v>
      </c>
      <c r="I136" s="41">
        <v>2904.0666666666675</v>
      </c>
      <c r="J136" s="41">
        <v>3216.4666666666672</v>
      </c>
      <c r="K136" s="41">
        <v>3301.333333333333</v>
      </c>
      <c r="L136" s="41">
        <v>3372.666666666667</v>
      </c>
      <c r="M136" s="31">
        <v>3230</v>
      </c>
      <c r="N136" s="31">
        <v>3073.8</v>
      </c>
      <c r="O136" s="42">
        <v>545400</v>
      </c>
      <c r="P136" s="43">
        <v>-5.2466990965948576E-2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935.85</v>
      </c>
      <c r="F137" s="40">
        <v>927.51666666666677</v>
      </c>
      <c r="G137" s="41">
        <v>908.33333333333348</v>
      </c>
      <c r="H137" s="41">
        <v>880.81666666666672</v>
      </c>
      <c r="I137" s="41">
        <v>861.63333333333344</v>
      </c>
      <c r="J137" s="41">
        <v>955.03333333333353</v>
      </c>
      <c r="K137" s="41">
        <v>974.2166666666667</v>
      </c>
      <c r="L137" s="41">
        <v>1001.7333333333336</v>
      </c>
      <c r="M137" s="31">
        <v>946.7</v>
      </c>
      <c r="N137" s="31">
        <v>900</v>
      </c>
      <c r="O137" s="42">
        <v>1470950</v>
      </c>
      <c r="P137" s="43">
        <v>-9.2985971943887774E-2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844.1</v>
      </c>
      <c r="F138" s="40">
        <v>848.98333333333323</v>
      </c>
      <c r="G138" s="41">
        <v>827.96666666666647</v>
      </c>
      <c r="H138" s="41">
        <v>811.83333333333326</v>
      </c>
      <c r="I138" s="41">
        <v>790.81666666666649</v>
      </c>
      <c r="J138" s="41">
        <v>865.11666666666645</v>
      </c>
      <c r="K138" s="41">
        <v>886.1333333333331</v>
      </c>
      <c r="L138" s="41">
        <v>902.26666666666642</v>
      </c>
      <c r="M138" s="31">
        <v>870</v>
      </c>
      <c r="N138" s="31">
        <v>832.85</v>
      </c>
      <c r="O138" s="42">
        <v>4869600</v>
      </c>
      <c r="P138" s="43">
        <v>-4.2698749705119131E-2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4315.25</v>
      </c>
      <c r="F139" s="40">
        <v>4379.05</v>
      </c>
      <c r="G139" s="41">
        <v>4200.3500000000004</v>
      </c>
      <c r="H139" s="41">
        <v>4085.45</v>
      </c>
      <c r="I139" s="41">
        <v>3906.75</v>
      </c>
      <c r="J139" s="41">
        <v>4493.9500000000007</v>
      </c>
      <c r="K139" s="41">
        <v>4672.6499999999996</v>
      </c>
      <c r="L139" s="41">
        <v>4787.5500000000011</v>
      </c>
      <c r="M139" s="31">
        <v>4557.75</v>
      </c>
      <c r="N139" s="31">
        <v>4264.1499999999996</v>
      </c>
      <c r="O139" s="42">
        <v>2408200</v>
      </c>
      <c r="P139" s="43">
        <v>-6.2721795824048857E-3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201.9</v>
      </c>
      <c r="F140" s="40">
        <v>203.63333333333333</v>
      </c>
      <c r="G140" s="41">
        <v>194.41666666666666</v>
      </c>
      <c r="H140" s="41">
        <v>186.93333333333334</v>
      </c>
      <c r="I140" s="41">
        <v>177.71666666666667</v>
      </c>
      <c r="J140" s="41">
        <v>211.11666666666665</v>
      </c>
      <c r="K140" s="41">
        <v>220.33333333333334</v>
      </c>
      <c r="L140" s="41">
        <v>227.81666666666663</v>
      </c>
      <c r="M140" s="31">
        <v>212.85</v>
      </c>
      <c r="N140" s="31">
        <v>196.15</v>
      </c>
      <c r="O140" s="42">
        <v>29946000</v>
      </c>
      <c r="P140" s="43">
        <v>-3.0811055731762575E-2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3097.25</v>
      </c>
      <c r="F141" s="40">
        <v>3126.2833333333333</v>
      </c>
      <c r="G141" s="41">
        <v>2994.8166666666666</v>
      </c>
      <c r="H141" s="41">
        <v>2892.3833333333332</v>
      </c>
      <c r="I141" s="41">
        <v>2760.9166666666665</v>
      </c>
      <c r="J141" s="41">
        <v>3228.7166666666667</v>
      </c>
      <c r="K141" s="41">
        <v>3360.1833333333329</v>
      </c>
      <c r="L141" s="41">
        <v>3462.6166666666668</v>
      </c>
      <c r="M141" s="31">
        <v>3257.75</v>
      </c>
      <c r="N141" s="31">
        <v>3023.85</v>
      </c>
      <c r="O141" s="42">
        <v>1516650</v>
      </c>
      <c r="P141" s="43">
        <v>-3.1807082781404108E-2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69929.149999999994</v>
      </c>
      <c r="F142" s="40">
        <v>70278.849999999991</v>
      </c>
      <c r="G142" s="41">
        <v>68257.749999999985</v>
      </c>
      <c r="H142" s="41">
        <v>66586.349999999991</v>
      </c>
      <c r="I142" s="41">
        <v>64565.249999999985</v>
      </c>
      <c r="J142" s="41">
        <v>71950.249999999985</v>
      </c>
      <c r="K142" s="41">
        <v>73971.349999999991</v>
      </c>
      <c r="L142" s="41">
        <v>75642.749999999985</v>
      </c>
      <c r="M142" s="31">
        <v>72299.95</v>
      </c>
      <c r="N142" s="31">
        <v>68607.45</v>
      </c>
      <c r="O142" s="42">
        <v>70080</v>
      </c>
      <c r="P142" s="43">
        <v>-4.5751633986928102E-2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1407.7</v>
      </c>
      <c r="F143" s="40">
        <v>1411.0833333333333</v>
      </c>
      <c r="G143" s="41">
        <v>1376.3666666666666</v>
      </c>
      <c r="H143" s="41">
        <v>1345.0333333333333</v>
      </c>
      <c r="I143" s="41">
        <v>1310.3166666666666</v>
      </c>
      <c r="J143" s="41">
        <v>1442.4166666666665</v>
      </c>
      <c r="K143" s="41">
        <v>1477.1333333333332</v>
      </c>
      <c r="L143" s="41">
        <v>1508.4666666666665</v>
      </c>
      <c r="M143" s="31">
        <v>1445.8</v>
      </c>
      <c r="N143" s="31">
        <v>1379.75</v>
      </c>
      <c r="O143" s="42">
        <v>3536625</v>
      </c>
      <c r="P143" s="43">
        <v>-2.18834266749637E-2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321.2</v>
      </c>
      <c r="F144" s="40">
        <v>323.73333333333329</v>
      </c>
      <c r="G144" s="41">
        <v>315.31666666666661</v>
      </c>
      <c r="H144" s="41">
        <v>309.43333333333334</v>
      </c>
      <c r="I144" s="41">
        <v>301.01666666666665</v>
      </c>
      <c r="J144" s="41">
        <v>329.61666666666656</v>
      </c>
      <c r="K144" s="41">
        <v>338.03333333333319</v>
      </c>
      <c r="L144" s="41">
        <v>343.91666666666652</v>
      </c>
      <c r="M144" s="31">
        <v>332.15</v>
      </c>
      <c r="N144" s="31">
        <v>317.85000000000002</v>
      </c>
      <c r="O144" s="42">
        <v>4886400</v>
      </c>
      <c r="P144" s="43">
        <v>5.3103448275862067E-2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93.6</v>
      </c>
      <c r="F145" s="40">
        <v>94.133333333333326</v>
      </c>
      <c r="G145" s="41">
        <v>91.366666666666646</v>
      </c>
      <c r="H145" s="41">
        <v>89.133333333333326</v>
      </c>
      <c r="I145" s="41">
        <v>86.366666666666646</v>
      </c>
      <c r="J145" s="41">
        <v>96.366666666666646</v>
      </c>
      <c r="K145" s="41">
        <v>99.133333333333326</v>
      </c>
      <c r="L145" s="41">
        <v>101.36666666666665</v>
      </c>
      <c r="M145" s="31">
        <v>96.9</v>
      </c>
      <c r="N145" s="31">
        <v>91.9</v>
      </c>
      <c r="O145" s="42">
        <v>97401500</v>
      </c>
      <c r="P145" s="43">
        <v>-3.1317964332318398E-3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5140.8</v>
      </c>
      <c r="F146" s="40">
        <v>5190.3499999999995</v>
      </c>
      <c r="G146" s="41">
        <v>5029.9999999999991</v>
      </c>
      <c r="H146" s="41">
        <v>4919.2</v>
      </c>
      <c r="I146" s="41">
        <v>4758.8499999999995</v>
      </c>
      <c r="J146" s="41">
        <v>5301.1499999999987</v>
      </c>
      <c r="K146" s="41">
        <v>5461.4999999999991</v>
      </c>
      <c r="L146" s="41">
        <v>5572.2999999999984</v>
      </c>
      <c r="M146" s="31">
        <v>5350.7</v>
      </c>
      <c r="N146" s="31">
        <v>5079.55</v>
      </c>
      <c r="O146" s="42">
        <v>1528125</v>
      </c>
      <c r="P146" s="43">
        <v>4.2732855680655067E-2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3849.15</v>
      </c>
      <c r="F147" s="40">
        <v>3873.4500000000003</v>
      </c>
      <c r="G147" s="41">
        <v>3766.8500000000004</v>
      </c>
      <c r="H147" s="41">
        <v>3684.55</v>
      </c>
      <c r="I147" s="41">
        <v>3577.9500000000003</v>
      </c>
      <c r="J147" s="41">
        <v>3955.7500000000005</v>
      </c>
      <c r="K147" s="41">
        <v>4062.35</v>
      </c>
      <c r="L147" s="41">
        <v>4144.6500000000005</v>
      </c>
      <c r="M147" s="31">
        <v>3980.05</v>
      </c>
      <c r="N147" s="31">
        <v>3791.15</v>
      </c>
      <c r="O147" s="42">
        <v>488700</v>
      </c>
      <c r="P147" s="43">
        <v>-9.8381070983810714E-2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18941.599999999999</v>
      </c>
      <c r="F148" s="40">
        <v>18907.716666666664</v>
      </c>
      <c r="G148" s="41">
        <v>18695.633333333328</v>
      </c>
      <c r="H148" s="41">
        <v>18449.666666666664</v>
      </c>
      <c r="I148" s="41">
        <v>18237.583333333328</v>
      </c>
      <c r="J148" s="41">
        <v>19153.683333333327</v>
      </c>
      <c r="K148" s="41">
        <v>19365.766666666663</v>
      </c>
      <c r="L148" s="41">
        <v>19611.733333333326</v>
      </c>
      <c r="M148" s="31">
        <v>19119.8</v>
      </c>
      <c r="N148" s="31">
        <v>18661.75</v>
      </c>
      <c r="O148" s="42">
        <v>305600</v>
      </c>
      <c r="P148" s="43">
        <v>-8.9906007355946053E-4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130.94999999999999</v>
      </c>
      <c r="F149" s="40">
        <v>131.15</v>
      </c>
      <c r="G149" s="41">
        <v>128.15</v>
      </c>
      <c r="H149" s="41">
        <v>125.35</v>
      </c>
      <c r="I149" s="41">
        <v>122.35</v>
      </c>
      <c r="J149" s="41">
        <v>133.95000000000002</v>
      </c>
      <c r="K149" s="41">
        <v>136.95000000000002</v>
      </c>
      <c r="L149" s="41">
        <v>139.75000000000003</v>
      </c>
      <c r="M149" s="31">
        <v>134.15</v>
      </c>
      <c r="N149" s="31">
        <v>128.35</v>
      </c>
      <c r="O149" s="42">
        <v>86932500</v>
      </c>
      <c r="P149" s="43">
        <v>1.5416634548678023E-4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121.55</v>
      </c>
      <c r="F150" s="40">
        <v>122.01666666666667</v>
      </c>
      <c r="G150" s="41">
        <v>118.78333333333333</v>
      </c>
      <c r="H150" s="41">
        <v>116.01666666666667</v>
      </c>
      <c r="I150" s="41">
        <v>112.78333333333333</v>
      </c>
      <c r="J150" s="41">
        <v>124.78333333333333</v>
      </c>
      <c r="K150" s="41">
        <v>128.01666666666665</v>
      </c>
      <c r="L150" s="41">
        <v>130.78333333333333</v>
      </c>
      <c r="M150" s="31">
        <v>125.25</v>
      </c>
      <c r="N150" s="31">
        <v>119.25</v>
      </c>
      <c r="O150" s="42">
        <v>64005300</v>
      </c>
      <c r="P150" s="43">
        <v>-8.0388692579505296E-3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800.75</v>
      </c>
      <c r="F151" s="40">
        <v>801</v>
      </c>
      <c r="G151" s="41">
        <v>771.05</v>
      </c>
      <c r="H151" s="41">
        <v>741.34999999999991</v>
      </c>
      <c r="I151" s="41">
        <v>711.39999999999986</v>
      </c>
      <c r="J151" s="41">
        <v>830.7</v>
      </c>
      <c r="K151" s="41">
        <v>860.65000000000009</v>
      </c>
      <c r="L151" s="41">
        <v>890.35000000000014</v>
      </c>
      <c r="M151" s="31">
        <v>830.95</v>
      </c>
      <c r="N151" s="31">
        <v>771.3</v>
      </c>
      <c r="O151" s="42">
        <v>3199000</v>
      </c>
      <c r="P151" s="43">
        <v>-5.657093124456049E-3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3988.6</v>
      </c>
      <c r="F152" s="40">
        <v>4002.4666666666672</v>
      </c>
      <c r="G152" s="41">
        <v>3893.9333333333343</v>
      </c>
      <c r="H152" s="41">
        <v>3799.2666666666673</v>
      </c>
      <c r="I152" s="41">
        <v>3690.7333333333345</v>
      </c>
      <c r="J152" s="41">
        <v>4097.1333333333341</v>
      </c>
      <c r="K152" s="41">
        <v>4205.666666666667</v>
      </c>
      <c r="L152" s="41">
        <v>4300.3333333333339</v>
      </c>
      <c r="M152" s="31">
        <v>4111</v>
      </c>
      <c r="N152" s="31">
        <v>3907.8</v>
      </c>
      <c r="O152" s="42">
        <v>644750</v>
      </c>
      <c r="P152" s="43">
        <v>-1.4143730886850153E-2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134.1</v>
      </c>
      <c r="F153" s="40">
        <v>134.79999999999998</v>
      </c>
      <c r="G153" s="41">
        <v>131.44999999999996</v>
      </c>
      <c r="H153" s="41">
        <v>128.79999999999998</v>
      </c>
      <c r="I153" s="41">
        <v>125.44999999999996</v>
      </c>
      <c r="J153" s="41">
        <v>137.44999999999996</v>
      </c>
      <c r="K153" s="41">
        <v>140.79999999999998</v>
      </c>
      <c r="L153" s="41">
        <v>143.44999999999996</v>
      </c>
      <c r="M153" s="31">
        <v>138.15</v>
      </c>
      <c r="N153" s="31">
        <v>132.15</v>
      </c>
      <c r="O153" s="42">
        <v>38245900</v>
      </c>
      <c r="P153" s="43">
        <v>1.4294465999591586E-2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38141.65</v>
      </c>
      <c r="F154" s="40">
        <v>37930.183333333334</v>
      </c>
      <c r="G154" s="41">
        <v>37411.466666666667</v>
      </c>
      <c r="H154" s="41">
        <v>36681.283333333333</v>
      </c>
      <c r="I154" s="41">
        <v>36162.566666666666</v>
      </c>
      <c r="J154" s="41">
        <v>38660.366666666669</v>
      </c>
      <c r="K154" s="41">
        <v>39179.083333333343</v>
      </c>
      <c r="L154" s="41">
        <v>39909.26666666667</v>
      </c>
      <c r="M154" s="31">
        <v>38448.9</v>
      </c>
      <c r="N154" s="31">
        <v>37200</v>
      </c>
      <c r="O154" s="42">
        <v>80940</v>
      </c>
      <c r="P154" s="43">
        <v>-2.9496402877697843E-2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2453.5500000000002</v>
      </c>
      <c r="F155" s="40">
        <v>2460.5666666666671</v>
      </c>
      <c r="G155" s="41">
        <v>2422.1333333333341</v>
      </c>
      <c r="H155" s="41">
        <v>2390.7166666666672</v>
      </c>
      <c r="I155" s="41">
        <v>2352.2833333333342</v>
      </c>
      <c r="J155" s="41">
        <v>2491.983333333334</v>
      </c>
      <c r="K155" s="41">
        <v>2530.4166666666674</v>
      </c>
      <c r="L155" s="41">
        <v>2561.8333333333339</v>
      </c>
      <c r="M155" s="31">
        <v>2499</v>
      </c>
      <c r="N155" s="31">
        <v>2429.15</v>
      </c>
      <c r="O155" s="42">
        <v>3639900</v>
      </c>
      <c r="P155" s="43">
        <v>-3.4995625546806651E-2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4423.55</v>
      </c>
      <c r="F156" s="40">
        <v>4476.5999999999995</v>
      </c>
      <c r="G156" s="41">
        <v>4303.1999999999989</v>
      </c>
      <c r="H156" s="41">
        <v>4182.8499999999995</v>
      </c>
      <c r="I156" s="41">
        <v>4009.4499999999989</v>
      </c>
      <c r="J156" s="41">
        <v>4596.9499999999989</v>
      </c>
      <c r="K156" s="41">
        <v>4770.3499999999985</v>
      </c>
      <c r="L156" s="41">
        <v>4890.6999999999989</v>
      </c>
      <c r="M156" s="31">
        <v>4650</v>
      </c>
      <c r="N156" s="31">
        <v>4356.25</v>
      </c>
      <c r="O156" s="42">
        <v>398400</v>
      </c>
      <c r="P156" s="43">
        <v>-8.6343309253525971E-2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211.85</v>
      </c>
      <c r="F157" s="40">
        <v>212.33333333333334</v>
      </c>
      <c r="G157" s="41">
        <v>209.36666666666667</v>
      </c>
      <c r="H157" s="41">
        <v>206.88333333333333</v>
      </c>
      <c r="I157" s="41">
        <v>203.91666666666666</v>
      </c>
      <c r="J157" s="41">
        <v>214.81666666666669</v>
      </c>
      <c r="K157" s="41">
        <v>217.78333333333333</v>
      </c>
      <c r="L157" s="41">
        <v>220.26666666666671</v>
      </c>
      <c r="M157" s="31">
        <v>215.3</v>
      </c>
      <c r="N157" s="31">
        <v>209.85</v>
      </c>
      <c r="O157" s="42">
        <v>19446000</v>
      </c>
      <c r="P157" s="43">
        <v>-3.3825338253382535E-3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115.2</v>
      </c>
      <c r="F158" s="40">
        <v>115.46666666666668</v>
      </c>
      <c r="G158" s="41">
        <v>113.03333333333336</v>
      </c>
      <c r="H158" s="41">
        <v>110.86666666666667</v>
      </c>
      <c r="I158" s="41">
        <v>108.43333333333335</v>
      </c>
      <c r="J158" s="41">
        <v>117.63333333333337</v>
      </c>
      <c r="K158" s="41">
        <v>120.06666666666668</v>
      </c>
      <c r="L158" s="41">
        <v>122.23333333333338</v>
      </c>
      <c r="M158" s="31">
        <v>117.9</v>
      </c>
      <c r="N158" s="31">
        <v>113.3</v>
      </c>
      <c r="O158" s="42">
        <v>46419400</v>
      </c>
      <c r="P158" s="43">
        <v>-1.8664178109585388E-3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4816.8500000000004</v>
      </c>
      <c r="F159" s="40">
        <v>4849.1833333333334</v>
      </c>
      <c r="G159" s="41">
        <v>4758.3166666666666</v>
      </c>
      <c r="H159" s="41">
        <v>4699.7833333333328</v>
      </c>
      <c r="I159" s="41">
        <v>4608.9166666666661</v>
      </c>
      <c r="J159" s="41">
        <v>4907.7166666666672</v>
      </c>
      <c r="K159" s="41">
        <v>4998.5833333333339</v>
      </c>
      <c r="L159" s="41">
        <v>5057.1166666666677</v>
      </c>
      <c r="M159" s="31">
        <v>4940.05</v>
      </c>
      <c r="N159" s="31">
        <v>4790.6499999999996</v>
      </c>
      <c r="O159" s="42">
        <v>218750</v>
      </c>
      <c r="P159" s="43">
        <v>-2.0156774916013438E-2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2404.8000000000002</v>
      </c>
      <c r="F160" s="40">
        <v>2384.3666666666663</v>
      </c>
      <c r="G160" s="41">
        <v>2354.8833333333328</v>
      </c>
      <c r="H160" s="41">
        <v>2304.9666666666662</v>
      </c>
      <c r="I160" s="41">
        <v>2275.4833333333327</v>
      </c>
      <c r="J160" s="41">
        <v>2434.2833333333328</v>
      </c>
      <c r="K160" s="41">
        <v>2463.7666666666664</v>
      </c>
      <c r="L160" s="41">
        <v>2513.6833333333329</v>
      </c>
      <c r="M160" s="31">
        <v>2413.85</v>
      </c>
      <c r="N160" s="31">
        <v>2334.4499999999998</v>
      </c>
      <c r="O160" s="42">
        <v>2037250</v>
      </c>
      <c r="P160" s="43">
        <v>-8.7764468823463559E-2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2851.85</v>
      </c>
      <c r="F161" s="40">
        <v>2851.5666666666671</v>
      </c>
      <c r="G161" s="41">
        <v>2770.733333333334</v>
      </c>
      <c r="H161" s="41">
        <v>2689.6166666666668</v>
      </c>
      <c r="I161" s="41">
        <v>2608.7833333333338</v>
      </c>
      <c r="J161" s="41">
        <v>2932.6833333333343</v>
      </c>
      <c r="K161" s="41">
        <v>3013.5166666666673</v>
      </c>
      <c r="L161" s="41">
        <v>3094.6333333333346</v>
      </c>
      <c r="M161" s="31">
        <v>2932.4</v>
      </c>
      <c r="N161" s="31">
        <v>2770.45</v>
      </c>
      <c r="O161" s="42">
        <v>1539250</v>
      </c>
      <c r="P161" s="43">
        <v>-2.2077509529860227E-2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36.799999999999997</v>
      </c>
      <c r="F162" s="40">
        <v>36.833333333333336</v>
      </c>
      <c r="G162" s="41">
        <v>35.916666666666671</v>
      </c>
      <c r="H162" s="41">
        <v>35.033333333333339</v>
      </c>
      <c r="I162" s="41">
        <v>34.116666666666674</v>
      </c>
      <c r="J162" s="41">
        <v>37.716666666666669</v>
      </c>
      <c r="K162" s="41">
        <v>38.63333333333334</v>
      </c>
      <c r="L162" s="41">
        <v>39.516666666666666</v>
      </c>
      <c r="M162" s="31">
        <v>37.75</v>
      </c>
      <c r="N162" s="31">
        <v>35.950000000000003</v>
      </c>
      <c r="O162" s="42">
        <v>307040000</v>
      </c>
      <c r="P162" s="43">
        <v>-3.470824949698189E-2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2278.6</v>
      </c>
      <c r="F163" s="40">
        <v>2273.2000000000003</v>
      </c>
      <c r="G163" s="41">
        <v>2221.4000000000005</v>
      </c>
      <c r="H163" s="41">
        <v>2164.2000000000003</v>
      </c>
      <c r="I163" s="41">
        <v>2112.4000000000005</v>
      </c>
      <c r="J163" s="41">
        <v>2330.4000000000005</v>
      </c>
      <c r="K163" s="41">
        <v>2382.2000000000007</v>
      </c>
      <c r="L163" s="41">
        <v>2439.4000000000005</v>
      </c>
      <c r="M163" s="31">
        <v>2325</v>
      </c>
      <c r="N163" s="31">
        <v>2216</v>
      </c>
      <c r="O163" s="42">
        <v>574500</v>
      </c>
      <c r="P163" s="43">
        <v>-0.12276683463124141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203.45</v>
      </c>
      <c r="F164" s="40">
        <v>203.51666666666665</v>
      </c>
      <c r="G164" s="41">
        <v>201.0333333333333</v>
      </c>
      <c r="H164" s="41">
        <v>198.61666666666665</v>
      </c>
      <c r="I164" s="41">
        <v>196.1333333333333</v>
      </c>
      <c r="J164" s="41">
        <v>205.93333333333331</v>
      </c>
      <c r="K164" s="41">
        <v>208.41666666666666</v>
      </c>
      <c r="L164" s="41">
        <v>210.83333333333331</v>
      </c>
      <c r="M164" s="31">
        <v>206</v>
      </c>
      <c r="N164" s="31">
        <v>201.1</v>
      </c>
      <c r="O164" s="42">
        <v>22835906</v>
      </c>
      <c r="P164" s="43">
        <v>0.14583890821514583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1254.55</v>
      </c>
      <c r="F165" s="40">
        <v>1261.1833333333334</v>
      </c>
      <c r="G165" s="41">
        <v>1217.3666666666668</v>
      </c>
      <c r="H165" s="41">
        <v>1180.1833333333334</v>
      </c>
      <c r="I165" s="41">
        <v>1136.3666666666668</v>
      </c>
      <c r="J165" s="41">
        <v>1298.3666666666668</v>
      </c>
      <c r="K165" s="41">
        <v>1342.1833333333334</v>
      </c>
      <c r="L165" s="41">
        <v>1379.3666666666668</v>
      </c>
      <c r="M165" s="31">
        <v>1305</v>
      </c>
      <c r="N165" s="31">
        <v>1224</v>
      </c>
      <c r="O165" s="42">
        <v>3518108</v>
      </c>
      <c r="P165" s="43">
        <v>3.0028598665395614E-2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949.3</v>
      </c>
      <c r="F166" s="40">
        <v>948.41666666666663</v>
      </c>
      <c r="G166" s="41">
        <v>927.5333333333333</v>
      </c>
      <c r="H166" s="41">
        <v>905.76666666666665</v>
      </c>
      <c r="I166" s="41">
        <v>884.88333333333333</v>
      </c>
      <c r="J166" s="41">
        <v>970.18333333333328</v>
      </c>
      <c r="K166" s="41">
        <v>991.06666666666672</v>
      </c>
      <c r="L166" s="41">
        <v>1012.8333333333333</v>
      </c>
      <c r="M166" s="31">
        <v>969.3</v>
      </c>
      <c r="N166" s="31">
        <v>926.65</v>
      </c>
      <c r="O166" s="42">
        <v>1715300</v>
      </c>
      <c r="P166" s="43">
        <v>-4.9309664694280079E-3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167.85</v>
      </c>
      <c r="F167" s="40">
        <v>169.9</v>
      </c>
      <c r="G167" s="41">
        <v>163</v>
      </c>
      <c r="H167" s="41">
        <v>158.15</v>
      </c>
      <c r="I167" s="41">
        <v>151.25</v>
      </c>
      <c r="J167" s="41">
        <v>174.75</v>
      </c>
      <c r="K167" s="41">
        <v>181.65000000000003</v>
      </c>
      <c r="L167" s="41">
        <v>186.5</v>
      </c>
      <c r="M167" s="31">
        <v>176.8</v>
      </c>
      <c r="N167" s="31">
        <v>165.05</v>
      </c>
      <c r="O167" s="42">
        <v>33190500</v>
      </c>
      <c r="P167" s="43">
        <v>1.838235294117647E-3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126.5</v>
      </c>
      <c r="F168" s="40">
        <v>127.21666666666665</v>
      </c>
      <c r="G168" s="41">
        <v>124.48333333333332</v>
      </c>
      <c r="H168" s="41">
        <v>122.46666666666667</v>
      </c>
      <c r="I168" s="41">
        <v>119.73333333333333</v>
      </c>
      <c r="J168" s="41">
        <v>129.23333333333329</v>
      </c>
      <c r="K168" s="41">
        <v>131.96666666666664</v>
      </c>
      <c r="L168" s="41">
        <v>133.98333333333329</v>
      </c>
      <c r="M168" s="31">
        <v>129.94999999999999</v>
      </c>
      <c r="N168" s="31">
        <v>125.2</v>
      </c>
      <c r="O168" s="42">
        <v>46680000</v>
      </c>
      <c r="P168" s="43">
        <v>-9.8001781850579096E-3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2280.25</v>
      </c>
      <c r="F169" s="40">
        <v>2284.75</v>
      </c>
      <c r="G169" s="41">
        <v>2246.3000000000002</v>
      </c>
      <c r="H169" s="41">
        <v>2212.3500000000004</v>
      </c>
      <c r="I169" s="41">
        <v>2173.9000000000005</v>
      </c>
      <c r="J169" s="41">
        <v>2318.6999999999998</v>
      </c>
      <c r="K169" s="41">
        <v>2357.1499999999996</v>
      </c>
      <c r="L169" s="41">
        <v>2391.0999999999995</v>
      </c>
      <c r="M169" s="31">
        <v>2323.1999999999998</v>
      </c>
      <c r="N169" s="31">
        <v>2250.8000000000002</v>
      </c>
      <c r="O169" s="42">
        <v>37020500</v>
      </c>
      <c r="P169" s="43">
        <v>-1.7587389622710354E-2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106.5</v>
      </c>
      <c r="F170" s="40">
        <v>107.14999999999999</v>
      </c>
      <c r="G170" s="41">
        <v>103.79999999999998</v>
      </c>
      <c r="H170" s="41">
        <v>101.1</v>
      </c>
      <c r="I170" s="41">
        <v>97.749999999999986</v>
      </c>
      <c r="J170" s="41">
        <v>109.84999999999998</v>
      </c>
      <c r="K170" s="41">
        <v>113.19999999999997</v>
      </c>
      <c r="L170" s="41">
        <v>115.89999999999998</v>
      </c>
      <c r="M170" s="31">
        <v>110.5</v>
      </c>
      <c r="N170" s="31">
        <v>104.45</v>
      </c>
      <c r="O170" s="42">
        <v>151368250</v>
      </c>
      <c r="P170" s="43">
        <v>-4.1334496555458622E-2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869.65</v>
      </c>
      <c r="F171" s="40">
        <v>875.1</v>
      </c>
      <c r="G171" s="41">
        <v>853.2</v>
      </c>
      <c r="H171" s="41">
        <v>836.75</v>
      </c>
      <c r="I171" s="41">
        <v>814.85</v>
      </c>
      <c r="J171" s="41">
        <v>891.55000000000007</v>
      </c>
      <c r="K171" s="41">
        <v>913.44999999999993</v>
      </c>
      <c r="L171" s="41">
        <v>929.90000000000009</v>
      </c>
      <c r="M171" s="31">
        <v>897</v>
      </c>
      <c r="N171" s="31">
        <v>858.65</v>
      </c>
      <c r="O171" s="42">
        <v>6389500</v>
      </c>
      <c r="P171" s="43">
        <v>-8.6882320999146691E-3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1125.5999999999999</v>
      </c>
      <c r="F172" s="40">
        <v>1124.45</v>
      </c>
      <c r="G172" s="41">
        <v>1103.9000000000001</v>
      </c>
      <c r="H172" s="41">
        <v>1082.2</v>
      </c>
      <c r="I172" s="41">
        <v>1061.6500000000001</v>
      </c>
      <c r="J172" s="41">
        <v>1146.1500000000001</v>
      </c>
      <c r="K172" s="41">
        <v>1166.6999999999998</v>
      </c>
      <c r="L172" s="41">
        <v>1188.4000000000001</v>
      </c>
      <c r="M172" s="31">
        <v>1145</v>
      </c>
      <c r="N172" s="31">
        <v>1102.75</v>
      </c>
      <c r="O172" s="42">
        <v>6933000</v>
      </c>
      <c r="P172" s="43">
        <v>-2.1073811288785344E-2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449.55</v>
      </c>
      <c r="F173" s="40">
        <v>452.63333333333338</v>
      </c>
      <c r="G173" s="41">
        <v>440.61666666666679</v>
      </c>
      <c r="H173" s="41">
        <v>431.68333333333339</v>
      </c>
      <c r="I173" s="41">
        <v>419.6666666666668</v>
      </c>
      <c r="J173" s="41">
        <v>461.56666666666678</v>
      </c>
      <c r="K173" s="41">
        <v>473.58333333333331</v>
      </c>
      <c r="L173" s="41">
        <v>482.51666666666677</v>
      </c>
      <c r="M173" s="31">
        <v>464.65</v>
      </c>
      <c r="N173" s="31">
        <v>443.7</v>
      </c>
      <c r="O173" s="42">
        <v>101176500</v>
      </c>
      <c r="P173" s="43">
        <v>-1.4652175183334793E-2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25480.35</v>
      </c>
      <c r="F174" s="40">
        <v>25544.133333333331</v>
      </c>
      <c r="G174" s="41">
        <v>24916.216666666664</v>
      </c>
      <c r="H174" s="41">
        <v>24352.083333333332</v>
      </c>
      <c r="I174" s="41">
        <v>23724.166666666664</v>
      </c>
      <c r="J174" s="41">
        <v>26108.266666666663</v>
      </c>
      <c r="K174" s="41">
        <v>26736.183333333334</v>
      </c>
      <c r="L174" s="41">
        <v>27300.316666666662</v>
      </c>
      <c r="M174" s="31">
        <v>26172.05</v>
      </c>
      <c r="N174" s="31">
        <v>24980</v>
      </c>
      <c r="O174" s="42">
        <v>167275</v>
      </c>
      <c r="P174" s="43">
        <v>-3.5740020175817844E-2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2361.9499999999998</v>
      </c>
      <c r="F175" s="40">
        <v>2364.35</v>
      </c>
      <c r="G175" s="41">
        <v>2325.6</v>
      </c>
      <c r="H175" s="41">
        <v>2289.25</v>
      </c>
      <c r="I175" s="41">
        <v>2250.5</v>
      </c>
      <c r="J175" s="41">
        <v>2400.6999999999998</v>
      </c>
      <c r="K175" s="41">
        <v>2439.4499999999998</v>
      </c>
      <c r="L175" s="41">
        <v>2475.7999999999997</v>
      </c>
      <c r="M175" s="31">
        <v>2403.1</v>
      </c>
      <c r="N175" s="31">
        <v>2328</v>
      </c>
      <c r="O175" s="42">
        <v>1852125</v>
      </c>
      <c r="P175" s="43">
        <v>-1.202875165028605E-2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2082.0500000000002</v>
      </c>
      <c r="F176" s="40">
        <v>2086.8000000000002</v>
      </c>
      <c r="G176" s="41">
        <v>2029.3000000000002</v>
      </c>
      <c r="H176" s="41">
        <v>1976.55</v>
      </c>
      <c r="I176" s="41">
        <v>1919.05</v>
      </c>
      <c r="J176" s="41">
        <v>2139.5500000000002</v>
      </c>
      <c r="K176" s="41">
        <v>2197.0500000000002</v>
      </c>
      <c r="L176" s="41">
        <v>2249.8000000000006</v>
      </c>
      <c r="M176" s="31">
        <v>2144.3000000000002</v>
      </c>
      <c r="N176" s="31">
        <v>2034.05</v>
      </c>
      <c r="O176" s="42">
        <v>3179625</v>
      </c>
      <c r="P176" s="43">
        <v>-2.5663615122380971E-2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1204.6500000000001</v>
      </c>
      <c r="F177" s="40">
        <v>1212.05</v>
      </c>
      <c r="G177" s="41">
        <v>1156.5</v>
      </c>
      <c r="H177" s="41">
        <v>1108.3500000000001</v>
      </c>
      <c r="I177" s="41">
        <v>1052.8000000000002</v>
      </c>
      <c r="J177" s="41">
        <v>1260.1999999999998</v>
      </c>
      <c r="K177" s="41">
        <v>1315.7499999999995</v>
      </c>
      <c r="L177" s="41">
        <v>1363.8999999999996</v>
      </c>
      <c r="M177" s="31">
        <v>1267.5999999999999</v>
      </c>
      <c r="N177" s="31">
        <v>1163.9000000000001</v>
      </c>
      <c r="O177" s="42">
        <v>3222800</v>
      </c>
      <c r="P177" s="43">
        <v>6.1108916106940601E-2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411.45</v>
      </c>
      <c r="F178" s="40">
        <v>414.18333333333334</v>
      </c>
      <c r="G178" s="41">
        <v>400.4666666666667</v>
      </c>
      <c r="H178" s="41">
        <v>389.48333333333335</v>
      </c>
      <c r="I178" s="41">
        <v>375.76666666666671</v>
      </c>
      <c r="J178" s="41">
        <v>425.16666666666669</v>
      </c>
      <c r="K178" s="41">
        <v>438.88333333333327</v>
      </c>
      <c r="L178" s="41">
        <v>449.86666666666667</v>
      </c>
      <c r="M178" s="31">
        <v>427.9</v>
      </c>
      <c r="N178" s="31">
        <v>403.2</v>
      </c>
      <c r="O178" s="42">
        <v>5669325</v>
      </c>
      <c r="P178" s="43">
        <v>-1.4086160347458621E-2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763.55</v>
      </c>
      <c r="F179" s="40">
        <v>764.0333333333333</v>
      </c>
      <c r="G179" s="41">
        <v>753.06666666666661</v>
      </c>
      <c r="H179" s="41">
        <v>742.58333333333326</v>
      </c>
      <c r="I179" s="41">
        <v>731.61666666666656</v>
      </c>
      <c r="J179" s="41">
        <v>774.51666666666665</v>
      </c>
      <c r="K179" s="41">
        <v>785.48333333333335</v>
      </c>
      <c r="L179" s="41">
        <v>795.9666666666667</v>
      </c>
      <c r="M179" s="31">
        <v>775</v>
      </c>
      <c r="N179" s="31">
        <v>753.55</v>
      </c>
      <c r="O179" s="42">
        <v>32794300</v>
      </c>
      <c r="P179" s="43">
        <v>-3.0262259112831445E-2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490.75</v>
      </c>
      <c r="F180" s="40">
        <v>495.25</v>
      </c>
      <c r="G180" s="41">
        <v>479</v>
      </c>
      <c r="H180" s="41">
        <v>467.25</v>
      </c>
      <c r="I180" s="41">
        <v>451</v>
      </c>
      <c r="J180" s="41">
        <v>507</v>
      </c>
      <c r="K180" s="41">
        <v>523.25</v>
      </c>
      <c r="L180" s="41">
        <v>535</v>
      </c>
      <c r="M180" s="31">
        <v>511.5</v>
      </c>
      <c r="N180" s="31">
        <v>483.5</v>
      </c>
      <c r="O180" s="42">
        <v>12213000</v>
      </c>
      <c r="P180" s="43">
        <v>-9.1274187659729829E-3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576.65</v>
      </c>
      <c r="F181" s="40">
        <v>572.93333333333328</v>
      </c>
      <c r="G181" s="41">
        <v>565.71666666666658</v>
      </c>
      <c r="H181" s="41">
        <v>554.7833333333333</v>
      </c>
      <c r="I181" s="41">
        <v>547.56666666666661</v>
      </c>
      <c r="J181" s="41">
        <v>583.86666666666656</v>
      </c>
      <c r="K181" s="41">
        <v>591.08333333333326</v>
      </c>
      <c r="L181" s="41">
        <v>602.01666666666654</v>
      </c>
      <c r="M181" s="31">
        <v>580.15</v>
      </c>
      <c r="N181" s="31">
        <v>562</v>
      </c>
      <c r="O181" s="42">
        <v>1053150</v>
      </c>
      <c r="P181" s="43">
        <v>-7.260479041916168E-2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842.2</v>
      </c>
      <c r="F182" s="40">
        <v>847.9666666666667</v>
      </c>
      <c r="G182" s="41">
        <v>818.93333333333339</v>
      </c>
      <c r="H182" s="41">
        <v>795.66666666666674</v>
      </c>
      <c r="I182" s="41">
        <v>766.63333333333344</v>
      </c>
      <c r="J182" s="41">
        <v>871.23333333333335</v>
      </c>
      <c r="K182" s="41">
        <v>900.26666666666665</v>
      </c>
      <c r="L182" s="41">
        <v>923.5333333333333</v>
      </c>
      <c r="M182" s="31">
        <v>877</v>
      </c>
      <c r="N182" s="31">
        <v>824.7</v>
      </c>
      <c r="O182" s="42">
        <v>7512000</v>
      </c>
      <c r="P182" s="43">
        <v>-3.7786601767644423E-2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710.15</v>
      </c>
      <c r="F183" s="40">
        <v>710.36666666666667</v>
      </c>
      <c r="G183" s="41">
        <v>698.58333333333337</v>
      </c>
      <c r="H183" s="41">
        <v>687.01666666666665</v>
      </c>
      <c r="I183" s="41">
        <v>675.23333333333335</v>
      </c>
      <c r="J183" s="41">
        <v>721.93333333333339</v>
      </c>
      <c r="K183" s="41">
        <v>733.7166666666667</v>
      </c>
      <c r="L183" s="41">
        <v>745.28333333333342</v>
      </c>
      <c r="M183" s="31">
        <v>722.15</v>
      </c>
      <c r="N183" s="31">
        <v>698.8</v>
      </c>
      <c r="O183" s="42">
        <v>10749375</v>
      </c>
      <c r="P183" s="43">
        <v>4.2826272018859274E-2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448.25</v>
      </c>
      <c r="F184" s="40">
        <v>450.16666666666669</v>
      </c>
      <c r="G184" s="41">
        <v>438.68333333333339</v>
      </c>
      <c r="H184" s="41">
        <v>429.11666666666673</v>
      </c>
      <c r="I184" s="41">
        <v>417.63333333333344</v>
      </c>
      <c r="J184" s="41">
        <v>459.73333333333335</v>
      </c>
      <c r="K184" s="41">
        <v>471.21666666666658</v>
      </c>
      <c r="L184" s="41">
        <v>480.7833333333333</v>
      </c>
      <c r="M184" s="31">
        <v>461.65</v>
      </c>
      <c r="N184" s="31">
        <v>440.6</v>
      </c>
      <c r="O184" s="42">
        <v>91177200</v>
      </c>
      <c r="P184" s="43">
        <v>-2.2143904188628638E-3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209.25</v>
      </c>
      <c r="F185" s="40">
        <v>208.16666666666666</v>
      </c>
      <c r="G185" s="41">
        <v>203.88333333333333</v>
      </c>
      <c r="H185" s="41">
        <v>198.51666666666668</v>
      </c>
      <c r="I185" s="41">
        <v>194.23333333333335</v>
      </c>
      <c r="J185" s="41">
        <v>213.5333333333333</v>
      </c>
      <c r="K185" s="41">
        <v>217.81666666666666</v>
      </c>
      <c r="L185" s="41">
        <v>223.18333333333328</v>
      </c>
      <c r="M185" s="31">
        <v>212.45</v>
      </c>
      <c r="N185" s="31">
        <v>202.8</v>
      </c>
      <c r="O185" s="42">
        <v>113879250</v>
      </c>
      <c r="P185" s="43">
        <v>-7.1593660576711418E-2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1075.55</v>
      </c>
      <c r="F186" s="40">
        <v>1087.8166666666666</v>
      </c>
      <c r="G186" s="41">
        <v>1054.4833333333331</v>
      </c>
      <c r="H186" s="41">
        <v>1033.4166666666665</v>
      </c>
      <c r="I186" s="41">
        <v>1000.083333333333</v>
      </c>
      <c r="J186" s="41">
        <v>1108.8833333333332</v>
      </c>
      <c r="K186" s="41">
        <v>1142.2166666666667</v>
      </c>
      <c r="L186" s="41">
        <v>1163.2833333333333</v>
      </c>
      <c r="M186" s="31">
        <v>1121.1500000000001</v>
      </c>
      <c r="N186" s="31">
        <v>1066.75</v>
      </c>
      <c r="O186" s="42">
        <v>49933675</v>
      </c>
      <c r="P186" s="43">
        <v>-5.9057949555373175E-3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3556.5</v>
      </c>
      <c r="F187" s="40">
        <v>3560.2166666666667</v>
      </c>
      <c r="G187" s="41">
        <v>3509.1333333333332</v>
      </c>
      <c r="H187" s="41">
        <v>3461.7666666666664</v>
      </c>
      <c r="I187" s="41">
        <v>3410.6833333333329</v>
      </c>
      <c r="J187" s="41">
        <v>3607.5833333333335</v>
      </c>
      <c r="K187" s="41">
        <v>3658.6666666666665</v>
      </c>
      <c r="L187" s="41">
        <v>3706.0333333333338</v>
      </c>
      <c r="M187" s="31">
        <v>3611.3</v>
      </c>
      <c r="N187" s="31">
        <v>3512.85</v>
      </c>
      <c r="O187" s="42">
        <v>11154150</v>
      </c>
      <c r="P187" s="43">
        <v>-3.553780106613403E-2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1602.25</v>
      </c>
      <c r="F188" s="40">
        <v>1606.0166666666667</v>
      </c>
      <c r="G188" s="41">
        <v>1572.0333333333333</v>
      </c>
      <c r="H188" s="41">
        <v>1541.8166666666666</v>
      </c>
      <c r="I188" s="41">
        <v>1507.8333333333333</v>
      </c>
      <c r="J188" s="41">
        <v>1636.2333333333333</v>
      </c>
      <c r="K188" s="41">
        <v>1670.2166666666665</v>
      </c>
      <c r="L188" s="41">
        <v>1700.4333333333334</v>
      </c>
      <c r="M188" s="31">
        <v>1640</v>
      </c>
      <c r="N188" s="31">
        <v>1575.8</v>
      </c>
      <c r="O188" s="42">
        <v>10818000</v>
      </c>
      <c r="P188" s="43">
        <v>-1.3514252886141052E-2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2242.8000000000002</v>
      </c>
      <c r="F189" s="40">
        <v>2240.6333333333337</v>
      </c>
      <c r="G189" s="41">
        <v>2213.1166666666672</v>
      </c>
      <c r="H189" s="41">
        <v>2183.4333333333334</v>
      </c>
      <c r="I189" s="41">
        <v>2155.916666666667</v>
      </c>
      <c r="J189" s="41">
        <v>2270.3166666666675</v>
      </c>
      <c r="K189" s="41">
        <v>2297.8333333333339</v>
      </c>
      <c r="L189" s="41">
        <v>2327.5166666666678</v>
      </c>
      <c r="M189" s="31">
        <v>2268.15</v>
      </c>
      <c r="N189" s="31">
        <v>2210.9499999999998</v>
      </c>
      <c r="O189" s="42">
        <v>5196000</v>
      </c>
      <c r="P189" s="43">
        <v>-2.0431247790738776E-2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3070.8</v>
      </c>
      <c r="F190" s="40">
        <v>3056.4500000000003</v>
      </c>
      <c r="G190" s="41">
        <v>3029.1500000000005</v>
      </c>
      <c r="H190" s="41">
        <v>2987.5000000000005</v>
      </c>
      <c r="I190" s="41">
        <v>2960.2000000000007</v>
      </c>
      <c r="J190" s="41">
        <v>3098.1000000000004</v>
      </c>
      <c r="K190" s="41">
        <v>3125.4000000000005</v>
      </c>
      <c r="L190" s="41">
        <v>3167.05</v>
      </c>
      <c r="M190" s="31">
        <v>3083.75</v>
      </c>
      <c r="N190" s="31">
        <v>3014.8</v>
      </c>
      <c r="O190" s="42">
        <v>725750</v>
      </c>
      <c r="P190" s="43">
        <v>-2.3216689098250337E-2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538.79999999999995</v>
      </c>
      <c r="F191" s="40">
        <v>535.43333333333328</v>
      </c>
      <c r="G191" s="41">
        <v>529.96666666666658</v>
      </c>
      <c r="H191" s="41">
        <v>521.13333333333333</v>
      </c>
      <c r="I191" s="41">
        <v>515.66666666666663</v>
      </c>
      <c r="J191" s="41">
        <v>544.26666666666654</v>
      </c>
      <c r="K191" s="41">
        <v>549.73333333333323</v>
      </c>
      <c r="L191" s="41">
        <v>558.56666666666649</v>
      </c>
      <c r="M191" s="31">
        <v>540.9</v>
      </c>
      <c r="N191" s="31">
        <v>526.6</v>
      </c>
      <c r="O191" s="42">
        <v>4173000</v>
      </c>
      <c r="P191" s="43">
        <v>-1.7308371600141294E-2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1006.85</v>
      </c>
      <c r="F192" s="40">
        <v>1000.5500000000001</v>
      </c>
      <c r="G192" s="41">
        <v>978.30000000000018</v>
      </c>
      <c r="H192" s="41">
        <v>949.75000000000011</v>
      </c>
      <c r="I192" s="41">
        <v>927.50000000000023</v>
      </c>
      <c r="J192" s="41">
        <v>1029.1000000000001</v>
      </c>
      <c r="K192" s="41">
        <v>1051.3499999999999</v>
      </c>
      <c r="L192" s="41">
        <v>1079.9000000000001</v>
      </c>
      <c r="M192" s="31">
        <v>1022.8</v>
      </c>
      <c r="N192" s="31">
        <v>972</v>
      </c>
      <c r="O192" s="42">
        <v>2485300</v>
      </c>
      <c r="P192" s="43">
        <v>-2.3917995444191344E-2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607.54999999999995</v>
      </c>
      <c r="F193" s="40">
        <v>605.05000000000007</v>
      </c>
      <c r="G193" s="41">
        <v>593.60000000000014</v>
      </c>
      <c r="H193" s="41">
        <v>579.65000000000009</v>
      </c>
      <c r="I193" s="41">
        <v>568.20000000000016</v>
      </c>
      <c r="J193" s="41">
        <v>619.00000000000011</v>
      </c>
      <c r="K193" s="41">
        <v>630.45000000000016</v>
      </c>
      <c r="L193" s="41">
        <v>644.40000000000009</v>
      </c>
      <c r="M193" s="31">
        <v>616.5</v>
      </c>
      <c r="N193" s="31">
        <v>591.1</v>
      </c>
      <c r="O193" s="42">
        <v>8908200</v>
      </c>
      <c r="P193" s="43">
        <v>-4.7882687415831217E-2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1533.6</v>
      </c>
      <c r="F194" s="40">
        <v>1526.9666666666665</v>
      </c>
      <c r="G194" s="41">
        <v>1512.6833333333329</v>
      </c>
      <c r="H194" s="41">
        <v>1491.7666666666664</v>
      </c>
      <c r="I194" s="41">
        <v>1477.4833333333329</v>
      </c>
      <c r="J194" s="41">
        <v>1547.883333333333</v>
      </c>
      <c r="K194" s="41">
        <v>1562.1666666666663</v>
      </c>
      <c r="L194" s="41">
        <v>1583.083333333333</v>
      </c>
      <c r="M194" s="31">
        <v>1541.25</v>
      </c>
      <c r="N194" s="31">
        <v>1506.05</v>
      </c>
      <c r="O194" s="42">
        <v>1270500</v>
      </c>
      <c r="P194" s="43">
        <v>1.3117499302260676E-2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7158.2</v>
      </c>
      <c r="F195" s="40">
        <v>7157.3666666666659</v>
      </c>
      <c r="G195" s="41">
        <v>7033.6333333333314</v>
      </c>
      <c r="H195" s="41">
        <v>6909.0666666666657</v>
      </c>
      <c r="I195" s="41">
        <v>6785.3333333333312</v>
      </c>
      <c r="J195" s="41">
        <v>7281.9333333333316</v>
      </c>
      <c r="K195" s="41">
        <v>7405.666666666667</v>
      </c>
      <c r="L195" s="41">
        <v>7530.2333333333318</v>
      </c>
      <c r="M195" s="31">
        <v>7281.1</v>
      </c>
      <c r="N195" s="31">
        <v>7032.8</v>
      </c>
      <c r="O195" s="42">
        <v>1369700</v>
      </c>
      <c r="P195" s="43">
        <v>-1.1261098678986501E-2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708.95</v>
      </c>
      <c r="F196" s="40">
        <v>706.66666666666663</v>
      </c>
      <c r="G196" s="41">
        <v>695.98333333333323</v>
      </c>
      <c r="H196" s="41">
        <v>683.01666666666665</v>
      </c>
      <c r="I196" s="41">
        <v>672.33333333333326</v>
      </c>
      <c r="J196" s="41">
        <v>719.63333333333321</v>
      </c>
      <c r="K196" s="41">
        <v>730.31666666666661</v>
      </c>
      <c r="L196" s="41">
        <v>743.28333333333319</v>
      </c>
      <c r="M196" s="31">
        <v>717.35</v>
      </c>
      <c r="N196" s="31">
        <v>693.7</v>
      </c>
      <c r="O196" s="42">
        <v>23487100</v>
      </c>
      <c r="P196" s="43">
        <v>-3.985757559653505E-2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324.10000000000002</v>
      </c>
      <c r="F197" s="40">
        <v>323.15000000000003</v>
      </c>
      <c r="G197" s="41">
        <v>317.50000000000006</v>
      </c>
      <c r="H197" s="41">
        <v>310.90000000000003</v>
      </c>
      <c r="I197" s="41">
        <v>305.25000000000006</v>
      </c>
      <c r="J197" s="41">
        <v>329.75000000000006</v>
      </c>
      <c r="K197" s="41">
        <v>335.40000000000003</v>
      </c>
      <c r="L197" s="41">
        <v>342.00000000000006</v>
      </c>
      <c r="M197" s="31">
        <v>328.8</v>
      </c>
      <c r="N197" s="31">
        <v>316.55</v>
      </c>
      <c r="O197" s="42">
        <v>48697900</v>
      </c>
      <c r="P197" s="43">
        <v>3.4235301863190466E-2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1162.8</v>
      </c>
      <c r="F198" s="40">
        <v>1166.5</v>
      </c>
      <c r="G198" s="41">
        <v>1140</v>
      </c>
      <c r="H198" s="41">
        <v>1117.2</v>
      </c>
      <c r="I198" s="41">
        <v>1090.7</v>
      </c>
      <c r="J198" s="41">
        <v>1189.3</v>
      </c>
      <c r="K198" s="41">
        <v>1215.8</v>
      </c>
      <c r="L198" s="41">
        <v>1238.5999999999999</v>
      </c>
      <c r="M198" s="31">
        <v>1193</v>
      </c>
      <c r="N198" s="31">
        <v>1143.7</v>
      </c>
      <c r="O198" s="42">
        <v>2268500</v>
      </c>
      <c r="P198" s="43">
        <v>4.4429097605893184E-2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1748.3</v>
      </c>
      <c r="F199" s="40">
        <v>1757.6333333333332</v>
      </c>
      <c r="G199" s="41">
        <v>1722.3666666666663</v>
      </c>
      <c r="H199" s="41">
        <v>1696.4333333333332</v>
      </c>
      <c r="I199" s="41">
        <v>1661.1666666666663</v>
      </c>
      <c r="J199" s="41">
        <v>1783.5666666666664</v>
      </c>
      <c r="K199" s="41">
        <v>1818.8333333333333</v>
      </c>
      <c r="L199" s="41">
        <v>1844.7666666666664</v>
      </c>
      <c r="M199" s="31">
        <v>1792.9</v>
      </c>
      <c r="N199" s="31">
        <v>1731.7</v>
      </c>
      <c r="O199" s="42">
        <v>1053500</v>
      </c>
      <c r="P199" s="43">
        <v>-1.9772040009304489E-2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666.65</v>
      </c>
      <c r="F200" s="40">
        <v>669.7166666666667</v>
      </c>
      <c r="G200" s="41">
        <v>660.93333333333339</v>
      </c>
      <c r="H200" s="41">
        <v>655.2166666666667</v>
      </c>
      <c r="I200" s="41">
        <v>646.43333333333339</v>
      </c>
      <c r="J200" s="41">
        <v>675.43333333333339</v>
      </c>
      <c r="K200" s="41">
        <v>684.2166666666667</v>
      </c>
      <c r="L200" s="41">
        <v>689.93333333333339</v>
      </c>
      <c r="M200" s="31">
        <v>678.5</v>
      </c>
      <c r="N200" s="31">
        <v>664</v>
      </c>
      <c r="O200" s="42">
        <v>25554400</v>
      </c>
      <c r="P200" s="43">
        <v>-5.4185295946466115E-2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332.45</v>
      </c>
      <c r="F201" s="40">
        <v>336</v>
      </c>
      <c r="G201" s="41">
        <v>319.89999999999998</v>
      </c>
      <c r="H201" s="41">
        <v>307.34999999999997</v>
      </c>
      <c r="I201" s="41">
        <v>291.24999999999994</v>
      </c>
      <c r="J201" s="41">
        <v>348.55</v>
      </c>
      <c r="K201" s="41">
        <v>364.65000000000003</v>
      </c>
      <c r="L201" s="41">
        <v>377.20000000000005</v>
      </c>
      <c r="M201" s="31">
        <v>352.1</v>
      </c>
      <c r="N201" s="31">
        <v>323.45</v>
      </c>
      <c r="O201" s="42">
        <v>95379000</v>
      </c>
      <c r="P201" s="43">
        <v>-1.3589401507865098E-2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4" t="s">
        <v>16</v>
      </c>
      <c r="B8" s="506"/>
      <c r="C8" s="510" t="s">
        <v>20</v>
      </c>
      <c r="D8" s="510" t="s">
        <v>21</v>
      </c>
      <c r="E8" s="501" t="s">
        <v>22</v>
      </c>
      <c r="F8" s="502"/>
      <c r="G8" s="503"/>
      <c r="H8" s="501" t="s">
        <v>23</v>
      </c>
      <c r="I8" s="502"/>
      <c r="J8" s="503"/>
      <c r="K8" s="26"/>
      <c r="L8" s="53"/>
      <c r="M8" s="53"/>
      <c r="N8" s="1"/>
      <c r="O8" s="1"/>
    </row>
    <row r="9" spans="1:15" ht="36" customHeight="1">
      <c r="A9" s="508"/>
      <c r="B9" s="509"/>
      <c r="C9" s="509"/>
      <c r="D9" s="5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16614.2</v>
      </c>
      <c r="D10" s="35">
        <v>16621.5</v>
      </c>
      <c r="E10" s="35">
        <v>16402.900000000001</v>
      </c>
      <c r="F10" s="35">
        <v>16191.600000000002</v>
      </c>
      <c r="G10" s="35">
        <v>15973.000000000004</v>
      </c>
      <c r="H10" s="35">
        <v>16832.8</v>
      </c>
      <c r="I10" s="35">
        <v>17051.399999999998</v>
      </c>
      <c r="J10" s="35">
        <v>17262.699999999997</v>
      </c>
      <c r="K10" s="37">
        <v>16840.099999999999</v>
      </c>
      <c r="L10" s="37">
        <v>16410.2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34439.85</v>
      </c>
      <c r="D11" s="40">
        <v>34563.133333333331</v>
      </c>
      <c r="E11" s="40">
        <v>33895.166666666664</v>
      </c>
      <c r="F11" s="40">
        <v>33350.48333333333</v>
      </c>
      <c r="G11" s="40">
        <v>32682.516666666663</v>
      </c>
      <c r="H11" s="40">
        <v>35107.816666666666</v>
      </c>
      <c r="I11" s="40">
        <v>35775.78333333334</v>
      </c>
      <c r="J11" s="40">
        <v>36320.466666666667</v>
      </c>
      <c r="K11" s="31">
        <v>35231.1</v>
      </c>
      <c r="L11" s="31">
        <v>34018.449999999997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2193.1999999999998</v>
      </c>
      <c r="D12" s="40">
        <v>2202.5166666666664</v>
      </c>
      <c r="E12" s="40">
        <v>2157.0333333333328</v>
      </c>
      <c r="F12" s="40">
        <v>2120.8666666666663</v>
      </c>
      <c r="G12" s="40">
        <v>2075.3833333333328</v>
      </c>
      <c r="H12" s="40">
        <v>2238.6833333333329</v>
      </c>
      <c r="I12" s="40">
        <v>2284.1666666666665</v>
      </c>
      <c r="J12" s="40">
        <v>2320.333333333333</v>
      </c>
      <c r="K12" s="31">
        <v>2248</v>
      </c>
      <c r="L12" s="31">
        <v>2166.35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4754.1499999999996</v>
      </c>
      <c r="D13" s="40">
        <v>4763.9333333333334</v>
      </c>
      <c r="E13" s="40">
        <v>4682.916666666667</v>
      </c>
      <c r="F13" s="40">
        <v>4611.6833333333334</v>
      </c>
      <c r="G13" s="40">
        <v>4530.666666666667</v>
      </c>
      <c r="H13" s="40">
        <v>4835.166666666667</v>
      </c>
      <c r="I13" s="40">
        <v>4916.1833333333334</v>
      </c>
      <c r="J13" s="40">
        <v>4987.416666666667</v>
      </c>
      <c r="K13" s="31">
        <v>4844.95</v>
      </c>
      <c r="L13" s="31">
        <v>4692.7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35916.449999999997</v>
      </c>
      <c r="D14" s="40">
        <v>36024.699999999997</v>
      </c>
      <c r="E14" s="40">
        <v>35451.049999999996</v>
      </c>
      <c r="F14" s="40">
        <v>34985.65</v>
      </c>
      <c r="G14" s="40">
        <v>34412</v>
      </c>
      <c r="H14" s="40">
        <v>36490.099999999991</v>
      </c>
      <c r="I14" s="40">
        <v>37063.749999999985</v>
      </c>
      <c r="J14" s="40">
        <v>37529.149999999987</v>
      </c>
      <c r="K14" s="31">
        <v>36598.35</v>
      </c>
      <c r="L14" s="31">
        <v>35559.300000000003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3715.1</v>
      </c>
      <c r="D15" s="40">
        <v>3736.6999999999994</v>
      </c>
      <c r="E15" s="40">
        <v>3654.6999999999989</v>
      </c>
      <c r="F15" s="40">
        <v>3594.2999999999997</v>
      </c>
      <c r="G15" s="40">
        <v>3512.2999999999993</v>
      </c>
      <c r="H15" s="40">
        <v>3797.0999999999985</v>
      </c>
      <c r="I15" s="40">
        <v>3879.0999999999995</v>
      </c>
      <c r="J15" s="40">
        <v>3939.4999999999982</v>
      </c>
      <c r="K15" s="31">
        <v>3818.7</v>
      </c>
      <c r="L15" s="31">
        <v>3676.3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7950.1</v>
      </c>
      <c r="D16" s="40">
        <v>7981.8166666666666</v>
      </c>
      <c r="E16" s="40">
        <v>7783.6333333333332</v>
      </c>
      <c r="F16" s="40">
        <v>7617.166666666667</v>
      </c>
      <c r="G16" s="40">
        <v>7418.9833333333336</v>
      </c>
      <c r="H16" s="40">
        <v>8148.2833333333328</v>
      </c>
      <c r="I16" s="40">
        <v>8346.4666666666653</v>
      </c>
      <c r="J16" s="40">
        <v>8512.9333333333325</v>
      </c>
      <c r="K16" s="31">
        <v>8180</v>
      </c>
      <c r="L16" s="31">
        <v>7815.35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2115.9</v>
      </c>
      <c r="D17" s="40">
        <v>2134.4500000000003</v>
      </c>
      <c r="E17" s="40">
        <v>2069.2500000000005</v>
      </c>
      <c r="F17" s="40">
        <v>2022.6000000000004</v>
      </c>
      <c r="G17" s="40">
        <v>1957.4000000000005</v>
      </c>
      <c r="H17" s="40">
        <v>2181.1000000000004</v>
      </c>
      <c r="I17" s="40">
        <v>2246.3000000000002</v>
      </c>
      <c r="J17" s="40">
        <v>2292.9500000000003</v>
      </c>
      <c r="K17" s="31">
        <v>2199.65</v>
      </c>
      <c r="L17" s="31">
        <v>2087.8000000000002</v>
      </c>
      <c r="M17" s="31">
        <v>3.0770200000000001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999.5</v>
      </c>
      <c r="D18" s="40">
        <v>1028.1833333333334</v>
      </c>
      <c r="E18" s="40">
        <v>956.56666666666683</v>
      </c>
      <c r="F18" s="40">
        <v>913.63333333333344</v>
      </c>
      <c r="G18" s="40">
        <v>842.01666666666688</v>
      </c>
      <c r="H18" s="40">
        <v>1071.1166666666668</v>
      </c>
      <c r="I18" s="40">
        <v>1142.7333333333336</v>
      </c>
      <c r="J18" s="40">
        <v>1185.6666666666667</v>
      </c>
      <c r="K18" s="31">
        <v>1099.8</v>
      </c>
      <c r="L18" s="31">
        <v>985.25</v>
      </c>
      <c r="M18" s="31">
        <v>30.090430000000001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909.8</v>
      </c>
      <c r="D19" s="40">
        <v>921.5</v>
      </c>
      <c r="E19" s="40">
        <v>891.45</v>
      </c>
      <c r="F19" s="40">
        <v>873.1</v>
      </c>
      <c r="G19" s="40">
        <v>843.05000000000007</v>
      </c>
      <c r="H19" s="40">
        <v>939.85</v>
      </c>
      <c r="I19" s="40">
        <v>969.9</v>
      </c>
      <c r="J19" s="40">
        <v>988.25</v>
      </c>
      <c r="K19" s="31">
        <v>951.55</v>
      </c>
      <c r="L19" s="31">
        <v>903.15</v>
      </c>
      <c r="M19" s="31">
        <v>8.01206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1589.95</v>
      </c>
      <c r="D20" s="40">
        <v>1591.3833333333332</v>
      </c>
      <c r="E20" s="40">
        <v>1553.7666666666664</v>
      </c>
      <c r="F20" s="40">
        <v>1517.5833333333333</v>
      </c>
      <c r="G20" s="40">
        <v>1479.9666666666665</v>
      </c>
      <c r="H20" s="40">
        <v>1627.5666666666664</v>
      </c>
      <c r="I20" s="40">
        <v>1665.1833333333332</v>
      </c>
      <c r="J20" s="40">
        <v>1701.3666666666663</v>
      </c>
      <c r="K20" s="31">
        <v>1629</v>
      </c>
      <c r="L20" s="31">
        <v>1555.2</v>
      </c>
      <c r="M20" s="31">
        <v>19.452110000000001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1369.5</v>
      </c>
      <c r="D21" s="40">
        <v>1367.3500000000001</v>
      </c>
      <c r="E21" s="40">
        <v>1324.7000000000003</v>
      </c>
      <c r="F21" s="40">
        <v>1279.9000000000001</v>
      </c>
      <c r="G21" s="40">
        <v>1237.2500000000002</v>
      </c>
      <c r="H21" s="40">
        <v>1412.1500000000003</v>
      </c>
      <c r="I21" s="40">
        <v>1454.8000000000004</v>
      </c>
      <c r="J21" s="40">
        <v>1499.6000000000004</v>
      </c>
      <c r="K21" s="31">
        <v>1410</v>
      </c>
      <c r="L21" s="31">
        <v>1322.55</v>
      </c>
      <c r="M21" s="31">
        <v>6.0878399999999999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701.7</v>
      </c>
      <c r="D22" s="40">
        <v>701.4</v>
      </c>
      <c r="E22" s="40">
        <v>685.8</v>
      </c>
      <c r="F22" s="40">
        <v>669.9</v>
      </c>
      <c r="G22" s="40">
        <v>654.29999999999995</v>
      </c>
      <c r="H22" s="40">
        <v>717.3</v>
      </c>
      <c r="I22" s="40">
        <v>732.90000000000009</v>
      </c>
      <c r="J22" s="40">
        <v>748.8</v>
      </c>
      <c r="K22" s="31">
        <v>717</v>
      </c>
      <c r="L22" s="31">
        <v>685.5</v>
      </c>
      <c r="M22" s="31">
        <v>45.590020000000003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1768.55</v>
      </c>
      <c r="D23" s="40">
        <v>1775.3666666666668</v>
      </c>
      <c r="E23" s="40">
        <v>1761.7333333333336</v>
      </c>
      <c r="F23" s="40">
        <v>1754.9166666666667</v>
      </c>
      <c r="G23" s="40">
        <v>1741.2833333333335</v>
      </c>
      <c r="H23" s="40">
        <v>1782.1833333333336</v>
      </c>
      <c r="I23" s="40">
        <v>1795.8166666666668</v>
      </c>
      <c r="J23" s="40">
        <v>1802.6333333333337</v>
      </c>
      <c r="K23" s="31">
        <v>1789</v>
      </c>
      <c r="L23" s="31">
        <v>1768.55</v>
      </c>
      <c r="M23" s="31">
        <v>0.38153999999999999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1695.2</v>
      </c>
      <c r="D24" s="40">
        <v>1705.0666666666668</v>
      </c>
      <c r="E24" s="40">
        <v>1678.4833333333336</v>
      </c>
      <c r="F24" s="40">
        <v>1661.7666666666667</v>
      </c>
      <c r="G24" s="40">
        <v>1635.1833333333334</v>
      </c>
      <c r="H24" s="40">
        <v>1721.7833333333338</v>
      </c>
      <c r="I24" s="40">
        <v>1748.3666666666672</v>
      </c>
      <c r="J24" s="40">
        <v>1765.0833333333339</v>
      </c>
      <c r="K24" s="31">
        <v>1731.65</v>
      </c>
      <c r="L24" s="31">
        <v>1688.35</v>
      </c>
      <c r="M24" s="31">
        <v>2.8395899999999998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111.3</v>
      </c>
      <c r="D25" s="40">
        <v>111.23333333333333</v>
      </c>
      <c r="E25" s="40">
        <v>107.66666666666667</v>
      </c>
      <c r="F25" s="40">
        <v>104.03333333333333</v>
      </c>
      <c r="G25" s="40">
        <v>100.46666666666667</v>
      </c>
      <c r="H25" s="40">
        <v>114.86666666666667</v>
      </c>
      <c r="I25" s="40">
        <v>118.43333333333334</v>
      </c>
      <c r="J25" s="40">
        <v>122.06666666666668</v>
      </c>
      <c r="K25" s="31">
        <v>114.8</v>
      </c>
      <c r="L25" s="31">
        <v>107.6</v>
      </c>
      <c r="M25" s="31">
        <v>45.309190000000001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258.25</v>
      </c>
      <c r="D26" s="40">
        <v>258.88333333333338</v>
      </c>
      <c r="E26" s="40">
        <v>252.41666666666674</v>
      </c>
      <c r="F26" s="40">
        <v>246.58333333333337</v>
      </c>
      <c r="G26" s="40">
        <v>240.11666666666673</v>
      </c>
      <c r="H26" s="40">
        <v>264.71666666666675</v>
      </c>
      <c r="I26" s="40">
        <v>271.18333333333334</v>
      </c>
      <c r="J26" s="40">
        <v>277.01666666666677</v>
      </c>
      <c r="K26" s="31">
        <v>265.35000000000002</v>
      </c>
      <c r="L26" s="31">
        <v>253.05</v>
      </c>
      <c r="M26" s="31">
        <v>33.922269999999997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2114.1</v>
      </c>
      <c r="D27" s="40">
        <v>2124.0666666666666</v>
      </c>
      <c r="E27" s="40">
        <v>2067.7333333333331</v>
      </c>
      <c r="F27" s="40">
        <v>2021.3666666666663</v>
      </c>
      <c r="G27" s="40">
        <v>1965.0333333333328</v>
      </c>
      <c r="H27" s="40">
        <v>2170.4333333333334</v>
      </c>
      <c r="I27" s="40">
        <v>2226.7666666666673</v>
      </c>
      <c r="J27" s="40">
        <v>2273.1333333333337</v>
      </c>
      <c r="K27" s="31">
        <v>2180.4</v>
      </c>
      <c r="L27" s="31">
        <v>2077.6999999999998</v>
      </c>
      <c r="M27" s="31">
        <v>1.27712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764.25</v>
      </c>
      <c r="D28" s="40">
        <v>753.68333333333339</v>
      </c>
      <c r="E28" s="40">
        <v>737.71666666666681</v>
      </c>
      <c r="F28" s="40">
        <v>711.18333333333339</v>
      </c>
      <c r="G28" s="40">
        <v>695.21666666666681</v>
      </c>
      <c r="H28" s="40">
        <v>780.21666666666681</v>
      </c>
      <c r="I28" s="40">
        <v>796.18333333333351</v>
      </c>
      <c r="J28" s="40">
        <v>822.71666666666681</v>
      </c>
      <c r="K28" s="31">
        <v>769.65</v>
      </c>
      <c r="L28" s="31">
        <v>727.15</v>
      </c>
      <c r="M28" s="31">
        <v>8.8709500000000006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3373.25</v>
      </c>
      <c r="D29" s="40">
        <v>3339.4166666666665</v>
      </c>
      <c r="E29" s="40">
        <v>3288.4333333333329</v>
      </c>
      <c r="F29" s="40">
        <v>3203.6166666666663</v>
      </c>
      <c r="G29" s="40">
        <v>3152.6333333333328</v>
      </c>
      <c r="H29" s="40">
        <v>3424.2333333333331</v>
      </c>
      <c r="I29" s="40">
        <v>3475.2166666666667</v>
      </c>
      <c r="J29" s="40">
        <v>3560.0333333333333</v>
      </c>
      <c r="K29" s="31">
        <v>3390.4</v>
      </c>
      <c r="L29" s="31">
        <v>3254.6</v>
      </c>
      <c r="M29" s="31">
        <v>0.61990000000000001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591.4</v>
      </c>
      <c r="D30" s="40">
        <v>597.88333333333333</v>
      </c>
      <c r="E30" s="40">
        <v>577.76666666666665</v>
      </c>
      <c r="F30" s="40">
        <v>564.13333333333333</v>
      </c>
      <c r="G30" s="40">
        <v>544.01666666666665</v>
      </c>
      <c r="H30" s="40">
        <v>611.51666666666665</v>
      </c>
      <c r="I30" s="40">
        <v>631.63333333333321</v>
      </c>
      <c r="J30" s="40">
        <v>645.26666666666665</v>
      </c>
      <c r="K30" s="31">
        <v>618</v>
      </c>
      <c r="L30" s="31">
        <v>584.25</v>
      </c>
      <c r="M30" s="31">
        <v>11.671709999999999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350.3</v>
      </c>
      <c r="D31" s="40">
        <v>353.83333333333331</v>
      </c>
      <c r="E31" s="40">
        <v>343.46666666666664</v>
      </c>
      <c r="F31" s="40">
        <v>336.63333333333333</v>
      </c>
      <c r="G31" s="40">
        <v>326.26666666666665</v>
      </c>
      <c r="H31" s="40">
        <v>360.66666666666663</v>
      </c>
      <c r="I31" s="40">
        <v>371.0333333333333</v>
      </c>
      <c r="J31" s="40">
        <v>377.86666666666662</v>
      </c>
      <c r="K31" s="31">
        <v>364.2</v>
      </c>
      <c r="L31" s="31">
        <v>347</v>
      </c>
      <c r="M31" s="31">
        <v>66.614639999999994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4704.95</v>
      </c>
      <c r="D32" s="40">
        <v>4724.0333333333338</v>
      </c>
      <c r="E32" s="40">
        <v>4624.0666666666675</v>
      </c>
      <c r="F32" s="40">
        <v>4543.1833333333334</v>
      </c>
      <c r="G32" s="40">
        <v>4443.2166666666672</v>
      </c>
      <c r="H32" s="40">
        <v>4804.9166666666679</v>
      </c>
      <c r="I32" s="40">
        <v>4904.8833333333332</v>
      </c>
      <c r="J32" s="40">
        <v>4985.7666666666682</v>
      </c>
      <c r="K32" s="31">
        <v>4824</v>
      </c>
      <c r="L32" s="31">
        <v>4643.1499999999996</v>
      </c>
      <c r="M32" s="31">
        <v>9.9468200000000007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202.25</v>
      </c>
      <c r="D33" s="40">
        <v>204.01666666666665</v>
      </c>
      <c r="E33" s="40">
        <v>196.0333333333333</v>
      </c>
      <c r="F33" s="40">
        <v>189.81666666666666</v>
      </c>
      <c r="G33" s="40">
        <v>181.83333333333331</v>
      </c>
      <c r="H33" s="40">
        <v>210.23333333333329</v>
      </c>
      <c r="I33" s="40">
        <v>218.21666666666664</v>
      </c>
      <c r="J33" s="40">
        <v>224.43333333333328</v>
      </c>
      <c r="K33" s="31">
        <v>212</v>
      </c>
      <c r="L33" s="31">
        <v>197.8</v>
      </c>
      <c r="M33" s="31">
        <v>36.66093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119.8</v>
      </c>
      <c r="D34" s="40">
        <v>119.21666666666665</v>
      </c>
      <c r="E34" s="40">
        <v>117.58333333333331</v>
      </c>
      <c r="F34" s="40">
        <v>115.36666666666666</v>
      </c>
      <c r="G34" s="40">
        <v>113.73333333333332</v>
      </c>
      <c r="H34" s="40">
        <v>121.43333333333331</v>
      </c>
      <c r="I34" s="40">
        <v>123.06666666666666</v>
      </c>
      <c r="J34" s="40">
        <v>125.2833333333333</v>
      </c>
      <c r="K34" s="31">
        <v>120.85</v>
      </c>
      <c r="L34" s="31">
        <v>117</v>
      </c>
      <c r="M34" s="31">
        <v>155.34948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3239.45</v>
      </c>
      <c r="D35" s="40">
        <v>3231.8166666666671</v>
      </c>
      <c r="E35" s="40">
        <v>3188.6333333333341</v>
      </c>
      <c r="F35" s="40">
        <v>3137.8166666666671</v>
      </c>
      <c r="G35" s="40">
        <v>3094.6333333333341</v>
      </c>
      <c r="H35" s="40">
        <v>3282.6333333333341</v>
      </c>
      <c r="I35" s="40">
        <v>3325.8166666666675</v>
      </c>
      <c r="J35" s="40">
        <v>3376.6333333333341</v>
      </c>
      <c r="K35" s="31">
        <v>3275</v>
      </c>
      <c r="L35" s="31">
        <v>3181</v>
      </c>
      <c r="M35" s="31">
        <v>9.4887200000000007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2097</v>
      </c>
      <c r="D36" s="40">
        <v>2130.6666666666665</v>
      </c>
      <c r="E36" s="40">
        <v>2026.333333333333</v>
      </c>
      <c r="F36" s="40">
        <v>1955.6666666666665</v>
      </c>
      <c r="G36" s="40">
        <v>1851.333333333333</v>
      </c>
      <c r="H36" s="40">
        <v>2201.333333333333</v>
      </c>
      <c r="I36" s="40">
        <v>2305.6666666666661</v>
      </c>
      <c r="J36" s="40">
        <v>2376.333333333333</v>
      </c>
      <c r="K36" s="31">
        <v>2235</v>
      </c>
      <c r="L36" s="31">
        <v>2060</v>
      </c>
      <c r="M36" s="31">
        <v>6.1658099999999996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686.55</v>
      </c>
      <c r="D37" s="40">
        <v>680.0333333333333</v>
      </c>
      <c r="E37" s="40">
        <v>671.06666666666661</v>
      </c>
      <c r="F37" s="40">
        <v>655.58333333333326</v>
      </c>
      <c r="G37" s="40">
        <v>646.61666666666656</v>
      </c>
      <c r="H37" s="40">
        <v>695.51666666666665</v>
      </c>
      <c r="I37" s="40">
        <v>704.48333333333335</v>
      </c>
      <c r="J37" s="40">
        <v>719.9666666666667</v>
      </c>
      <c r="K37" s="31">
        <v>689</v>
      </c>
      <c r="L37" s="31">
        <v>664.55</v>
      </c>
      <c r="M37" s="31">
        <v>27.19116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4618.95</v>
      </c>
      <c r="D38" s="40">
        <v>4620.4000000000005</v>
      </c>
      <c r="E38" s="40">
        <v>4550.8000000000011</v>
      </c>
      <c r="F38" s="40">
        <v>4482.6500000000005</v>
      </c>
      <c r="G38" s="40">
        <v>4413.0500000000011</v>
      </c>
      <c r="H38" s="40">
        <v>4688.5500000000011</v>
      </c>
      <c r="I38" s="40">
        <v>4758.1500000000015</v>
      </c>
      <c r="J38" s="40">
        <v>4826.3000000000011</v>
      </c>
      <c r="K38" s="31">
        <v>4690</v>
      </c>
      <c r="L38" s="31">
        <v>4552.25</v>
      </c>
      <c r="M38" s="31">
        <v>3.1044100000000001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674.35</v>
      </c>
      <c r="D39" s="40">
        <v>672.1</v>
      </c>
      <c r="E39" s="40">
        <v>662.35</v>
      </c>
      <c r="F39" s="40">
        <v>650.35</v>
      </c>
      <c r="G39" s="40">
        <v>640.6</v>
      </c>
      <c r="H39" s="40">
        <v>684.1</v>
      </c>
      <c r="I39" s="40">
        <v>693.85</v>
      </c>
      <c r="J39" s="40">
        <v>705.85</v>
      </c>
      <c r="K39" s="31">
        <v>681.85</v>
      </c>
      <c r="L39" s="31">
        <v>660.1</v>
      </c>
      <c r="M39" s="31">
        <v>99.346459999999993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3105.2</v>
      </c>
      <c r="D40" s="40">
        <v>3101.1166666666663</v>
      </c>
      <c r="E40" s="40">
        <v>3031.1333333333328</v>
      </c>
      <c r="F40" s="40">
        <v>2957.0666666666666</v>
      </c>
      <c r="G40" s="40">
        <v>2887.083333333333</v>
      </c>
      <c r="H40" s="40">
        <v>3175.1833333333325</v>
      </c>
      <c r="I40" s="40">
        <v>3245.1666666666661</v>
      </c>
      <c r="J40" s="40">
        <v>3319.2333333333322</v>
      </c>
      <c r="K40" s="31">
        <v>3171.1</v>
      </c>
      <c r="L40" s="31">
        <v>3027.05</v>
      </c>
      <c r="M40" s="31">
        <v>5.9562499999999998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6634.15</v>
      </c>
      <c r="D41" s="40">
        <v>6663.8666666666659</v>
      </c>
      <c r="E41" s="40">
        <v>6462.8833333333314</v>
      </c>
      <c r="F41" s="40">
        <v>6291.6166666666659</v>
      </c>
      <c r="G41" s="40">
        <v>6090.6333333333314</v>
      </c>
      <c r="H41" s="40">
        <v>6835.1333333333314</v>
      </c>
      <c r="I41" s="40">
        <v>7036.1166666666668</v>
      </c>
      <c r="J41" s="40">
        <v>7207.3833333333314</v>
      </c>
      <c r="K41" s="31">
        <v>6864.85</v>
      </c>
      <c r="L41" s="31">
        <v>6492.6</v>
      </c>
      <c r="M41" s="31">
        <v>22.263190000000002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15826.2</v>
      </c>
      <c r="D42" s="40">
        <v>15738.733333333332</v>
      </c>
      <c r="E42" s="40">
        <v>15537.466666666664</v>
      </c>
      <c r="F42" s="40">
        <v>15248.733333333332</v>
      </c>
      <c r="G42" s="40">
        <v>15047.466666666664</v>
      </c>
      <c r="H42" s="40">
        <v>16027.466666666664</v>
      </c>
      <c r="I42" s="40">
        <v>16228.73333333333</v>
      </c>
      <c r="J42" s="40">
        <v>16517.466666666664</v>
      </c>
      <c r="K42" s="31">
        <v>15940</v>
      </c>
      <c r="L42" s="31">
        <v>15450</v>
      </c>
      <c r="M42" s="31">
        <v>3.3715999999999999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4991.8500000000004</v>
      </c>
      <c r="D43" s="40">
        <v>4971.25</v>
      </c>
      <c r="E43" s="40">
        <v>4910.6000000000004</v>
      </c>
      <c r="F43" s="40">
        <v>4829.3500000000004</v>
      </c>
      <c r="G43" s="40">
        <v>4768.7000000000007</v>
      </c>
      <c r="H43" s="40">
        <v>5052.5</v>
      </c>
      <c r="I43" s="40">
        <v>5113.1499999999996</v>
      </c>
      <c r="J43" s="40">
        <v>5194.3999999999996</v>
      </c>
      <c r="K43" s="31">
        <v>5031.8999999999996</v>
      </c>
      <c r="L43" s="31">
        <v>4890</v>
      </c>
      <c r="M43" s="31">
        <v>1.1782900000000001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2114.75</v>
      </c>
      <c r="D44" s="40">
        <v>2122.9500000000003</v>
      </c>
      <c r="E44" s="40">
        <v>2057.9000000000005</v>
      </c>
      <c r="F44" s="40">
        <v>2001.0500000000002</v>
      </c>
      <c r="G44" s="40">
        <v>1936.0000000000005</v>
      </c>
      <c r="H44" s="40">
        <v>2179.8000000000006</v>
      </c>
      <c r="I44" s="40">
        <v>2244.8500000000008</v>
      </c>
      <c r="J44" s="40">
        <v>2301.7000000000007</v>
      </c>
      <c r="K44" s="31">
        <v>2188</v>
      </c>
      <c r="L44" s="31">
        <v>2066.1</v>
      </c>
      <c r="M44" s="31">
        <v>4.2525000000000004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246.55</v>
      </c>
      <c r="D45" s="40">
        <v>251.71666666666667</v>
      </c>
      <c r="E45" s="40">
        <v>239.43333333333334</v>
      </c>
      <c r="F45" s="40">
        <v>232.31666666666666</v>
      </c>
      <c r="G45" s="40">
        <v>220.03333333333333</v>
      </c>
      <c r="H45" s="40">
        <v>258.83333333333337</v>
      </c>
      <c r="I45" s="40">
        <v>271.11666666666667</v>
      </c>
      <c r="J45" s="40">
        <v>278.23333333333335</v>
      </c>
      <c r="K45" s="31">
        <v>264</v>
      </c>
      <c r="L45" s="31">
        <v>244.6</v>
      </c>
      <c r="M45" s="31">
        <v>110.82199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80.150000000000006</v>
      </c>
      <c r="D46" s="40">
        <v>81</v>
      </c>
      <c r="E46" s="40">
        <v>78.25</v>
      </c>
      <c r="F46" s="40">
        <v>76.349999999999994</v>
      </c>
      <c r="G46" s="40">
        <v>73.599999999999994</v>
      </c>
      <c r="H46" s="40">
        <v>82.9</v>
      </c>
      <c r="I46" s="40">
        <v>85.65</v>
      </c>
      <c r="J46" s="40">
        <v>87.550000000000011</v>
      </c>
      <c r="K46" s="31">
        <v>83.75</v>
      </c>
      <c r="L46" s="31">
        <v>79.099999999999994</v>
      </c>
      <c r="M46" s="31">
        <v>341.96244999999999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49.55</v>
      </c>
      <c r="D47" s="40">
        <v>50.25</v>
      </c>
      <c r="E47" s="40">
        <v>48.1</v>
      </c>
      <c r="F47" s="40">
        <v>46.65</v>
      </c>
      <c r="G47" s="40">
        <v>44.5</v>
      </c>
      <c r="H47" s="40">
        <v>51.7</v>
      </c>
      <c r="I47" s="40">
        <v>53.850000000000009</v>
      </c>
      <c r="J47" s="40">
        <v>55.300000000000004</v>
      </c>
      <c r="K47" s="31">
        <v>52.4</v>
      </c>
      <c r="L47" s="31">
        <v>48.8</v>
      </c>
      <c r="M47" s="31">
        <v>83.487459999999999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1808.9</v>
      </c>
      <c r="D48" s="40">
        <v>1811.3666666666668</v>
      </c>
      <c r="E48" s="40">
        <v>1777.7333333333336</v>
      </c>
      <c r="F48" s="40">
        <v>1746.5666666666668</v>
      </c>
      <c r="G48" s="40">
        <v>1712.9333333333336</v>
      </c>
      <c r="H48" s="40">
        <v>1842.5333333333335</v>
      </c>
      <c r="I48" s="40">
        <v>1876.1666666666667</v>
      </c>
      <c r="J48" s="40">
        <v>1907.3333333333335</v>
      </c>
      <c r="K48" s="31">
        <v>1845</v>
      </c>
      <c r="L48" s="31">
        <v>1780.2</v>
      </c>
      <c r="M48" s="31">
        <v>7.2766999999999999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739.45</v>
      </c>
      <c r="D49" s="40">
        <v>740.1</v>
      </c>
      <c r="E49" s="40">
        <v>727.65000000000009</v>
      </c>
      <c r="F49" s="40">
        <v>715.85</v>
      </c>
      <c r="G49" s="40">
        <v>703.40000000000009</v>
      </c>
      <c r="H49" s="40">
        <v>751.90000000000009</v>
      </c>
      <c r="I49" s="40">
        <v>764.35000000000014</v>
      </c>
      <c r="J49" s="40">
        <v>776.15000000000009</v>
      </c>
      <c r="K49" s="31">
        <v>752.55</v>
      </c>
      <c r="L49" s="31">
        <v>728.3</v>
      </c>
      <c r="M49" s="31">
        <v>5.7135899999999999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195.25</v>
      </c>
      <c r="D50" s="40">
        <v>195.93333333333331</v>
      </c>
      <c r="E50" s="40">
        <v>190.96666666666661</v>
      </c>
      <c r="F50" s="40">
        <v>186.68333333333331</v>
      </c>
      <c r="G50" s="40">
        <v>181.71666666666661</v>
      </c>
      <c r="H50" s="40">
        <v>200.21666666666661</v>
      </c>
      <c r="I50" s="40">
        <v>205.18333333333331</v>
      </c>
      <c r="J50" s="40">
        <v>209.46666666666661</v>
      </c>
      <c r="K50" s="31">
        <v>200.9</v>
      </c>
      <c r="L50" s="31">
        <v>191.65</v>
      </c>
      <c r="M50" s="31">
        <v>56.117809999999999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664.25</v>
      </c>
      <c r="D51" s="40">
        <v>670.76666666666665</v>
      </c>
      <c r="E51" s="40">
        <v>645.98333333333335</v>
      </c>
      <c r="F51" s="40">
        <v>627.7166666666667</v>
      </c>
      <c r="G51" s="40">
        <v>602.93333333333339</v>
      </c>
      <c r="H51" s="40">
        <v>689.0333333333333</v>
      </c>
      <c r="I51" s="40">
        <v>713.81666666666661</v>
      </c>
      <c r="J51" s="40">
        <v>732.08333333333326</v>
      </c>
      <c r="K51" s="31">
        <v>695.55</v>
      </c>
      <c r="L51" s="31">
        <v>652.5</v>
      </c>
      <c r="M51" s="31">
        <v>27.352889999999999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</v>
      </c>
      <c r="D52" s="40">
        <v>57.65</v>
      </c>
      <c r="E52" s="40">
        <v>55.4</v>
      </c>
      <c r="F52" s="40">
        <v>53.8</v>
      </c>
      <c r="G52" s="40">
        <v>51.55</v>
      </c>
      <c r="H52" s="40">
        <v>59.25</v>
      </c>
      <c r="I52" s="40">
        <v>61.5</v>
      </c>
      <c r="J52" s="40">
        <v>63.1</v>
      </c>
      <c r="K52" s="31">
        <v>59.9</v>
      </c>
      <c r="L52" s="31">
        <v>56.05</v>
      </c>
      <c r="M52" s="31">
        <v>474.00432000000001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360</v>
      </c>
      <c r="D53" s="40">
        <v>366.61666666666662</v>
      </c>
      <c r="E53" s="40">
        <v>352.38333333333321</v>
      </c>
      <c r="F53" s="40">
        <v>344.76666666666659</v>
      </c>
      <c r="G53" s="40">
        <v>330.53333333333319</v>
      </c>
      <c r="H53" s="40">
        <v>374.23333333333323</v>
      </c>
      <c r="I53" s="40">
        <v>388.4666666666667</v>
      </c>
      <c r="J53" s="40">
        <v>396.08333333333326</v>
      </c>
      <c r="K53" s="31">
        <v>380.85</v>
      </c>
      <c r="L53" s="31">
        <v>359</v>
      </c>
      <c r="M53" s="31">
        <v>112.5528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658.25</v>
      </c>
      <c r="D54" s="40">
        <v>654.83333333333337</v>
      </c>
      <c r="E54" s="40">
        <v>648.51666666666677</v>
      </c>
      <c r="F54" s="40">
        <v>638.78333333333342</v>
      </c>
      <c r="G54" s="40">
        <v>632.46666666666681</v>
      </c>
      <c r="H54" s="40">
        <v>664.56666666666672</v>
      </c>
      <c r="I54" s="40">
        <v>670.88333333333333</v>
      </c>
      <c r="J54" s="40">
        <v>680.61666666666667</v>
      </c>
      <c r="K54" s="31">
        <v>661.15</v>
      </c>
      <c r="L54" s="31">
        <v>645.1</v>
      </c>
      <c r="M54" s="31">
        <v>118.12939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350.8</v>
      </c>
      <c r="D55" s="40">
        <v>349.3</v>
      </c>
      <c r="E55" s="40">
        <v>344.55</v>
      </c>
      <c r="F55" s="40">
        <v>338.3</v>
      </c>
      <c r="G55" s="40">
        <v>333.55</v>
      </c>
      <c r="H55" s="40">
        <v>355.55</v>
      </c>
      <c r="I55" s="40">
        <v>360.3</v>
      </c>
      <c r="J55" s="40">
        <v>366.55</v>
      </c>
      <c r="K55" s="31">
        <v>354.05</v>
      </c>
      <c r="L55" s="31">
        <v>343.05</v>
      </c>
      <c r="M55" s="31">
        <v>19.46996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15654.05</v>
      </c>
      <c r="D56" s="40">
        <v>15648</v>
      </c>
      <c r="E56" s="40">
        <v>15206.05</v>
      </c>
      <c r="F56" s="40">
        <v>14758.05</v>
      </c>
      <c r="G56" s="40">
        <v>14316.099999999999</v>
      </c>
      <c r="H56" s="40">
        <v>16096</v>
      </c>
      <c r="I56" s="40">
        <v>16537.95</v>
      </c>
      <c r="J56" s="40">
        <v>16985.95</v>
      </c>
      <c r="K56" s="31">
        <v>16089.95</v>
      </c>
      <c r="L56" s="31">
        <v>15200</v>
      </c>
      <c r="M56" s="31">
        <v>0.32385999999999998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3471.9</v>
      </c>
      <c r="D57" s="40">
        <v>3477.3333333333335</v>
      </c>
      <c r="E57" s="40">
        <v>3424.666666666667</v>
      </c>
      <c r="F57" s="40">
        <v>3377.4333333333334</v>
      </c>
      <c r="G57" s="40">
        <v>3324.7666666666669</v>
      </c>
      <c r="H57" s="40">
        <v>3524.5666666666671</v>
      </c>
      <c r="I57" s="40">
        <v>3577.233333333334</v>
      </c>
      <c r="J57" s="40">
        <v>3624.4666666666672</v>
      </c>
      <c r="K57" s="31">
        <v>3530</v>
      </c>
      <c r="L57" s="31">
        <v>3430.1</v>
      </c>
      <c r="M57" s="31">
        <v>3.8214399999999999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445.2</v>
      </c>
      <c r="D58" s="40">
        <v>446.5</v>
      </c>
      <c r="E58" s="40">
        <v>435</v>
      </c>
      <c r="F58" s="40">
        <v>424.8</v>
      </c>
      <c r="G58" s="40">
        <v>413.3</v>
      </c>
      <c r="H58" s="40">
        <v>456.7</v>
      </c>
      <c r="I58" s="40">
        <v>468.2</v>
      </c>
      <c r="J58" s="40">
        <v>478.4</v>
      </c>
      <c r="K58" s="31">
        <v>458</v>
      </c>
      <c r="L58" s="31">
        <v>436.3</v>
      </c>
      <c r="M58" s="31">
        <v>22.839479999999998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190.85</v>
      </c>
      <c r="D59" s="40">
        <v>192.98333333333335</v>
      </c>
      <c r="E59" s="40">
        <v>185.9666666666667</v>
      </c>
      <c r="F59" s="40">
        <v>181.08333333333334</v>
      </c>
      <c r="G59" s="40">
        <v>174.06666666666669</v>
      </c>
      <c r="H59" s="40">
        <v>197.8666666666667</v>
      </c>
      <c r="I59" s="40">
        <v>204.88333333333335</v>
      </c>
      <c r="J59" s="40">
        <v>209.76666666666671</v>
      </c>
      <c r="K59" s="31">
        <v>200</v>
      </c>
      <c r="L59" s="31">
        <v>188.1</v>
      </c>
      <c r="M59" s="31">
        <v>111.48548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122.3</v>
      </c>
      <c r="D60" s="40">
        <v>122.5</v>
      </c>
      <c r="E60" s="40">
        <v>119.5</v>
      </c>
      <c r="F60" s="40">
        <v>116.7</v>
      </c>
      <c r="G60" s="40">
        <v>113.7</v>
      </c>
      <c r="H60" s="40">
        <v>125.3</v>
      </c>
      <c r="I60" s="40">
        <v>128.30000000000001</v>
      </c>
      <c r="J60" s="40">
        <v>131.1</v>
      </c>
      <c r="K60" s="31">
        <v>125.5</v>
      </c>
      <c r="L60" s="31">
        <v>119.7</v>
      </c>
      <c r="M60" s="31">
        <v>10.502330000000001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492.8</v>
      </c>
      <c r="D61" s="40">
        <v>488.4666666666667</v>
      </c>
      <c r="E61" s="40">
        <v>473.58333333333337</v>
      </c>
      <c r="F61" s="40">
        <v>454.36666666666667</v>
      </c>
      <c r="G61" s="40">
        <v>439.48333333333335</v>
      </c>
      <c r="H61" s="40">
        <v>507.68333333333339</v>
      </c>
      <c r="I61" s="40">
        <v>522.56666666666672</v>
      </c>
      <c r="J61" s="40">
        <v>541.78333333333342</v>
      </c>
      <c r="K61" s="31">
        <v>503.35</v>
      </c>
      <c r="L61" s="31">
        <v>469.25</v>
      </c>
      <c r="M61" s="31">
        <v>41.83887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893.8</v>
      </c>
      <c r="D62" s="40">
        <v>884.44999999999993</v>
      </c>
      <c r="E62" s="40">
        <v>870.44999999999982</v>
      </c>
      <c r="F62" s="40">
        <v>847.09999999999991</v>
      </c>
      <c r="G62" s="40">
        <v>833.0999999999998</v>
      </c>
      <c r="H62" s="40">
        <v>907.79999999999984</v>
      </c>
      <c r="I62" s="40">
        <v>921.80000000000007</v>
      </c>
      <c r="J62" s="40">
        <v>945.14999999999986</v>
      </c>
      <c r="K62" s="31">
        <v>898.45</v>
      </c>
      <c r="L62" s="31">
        <v>861.1</v>
      </c>
      <c r="M62" s="31">
        <v>85.013599999999997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134.9</v>
      </c>
      <c r="D63" s="40">
        <v>134.46666666666667</v>
      </c>
      <c r="E63" s="40">
        <v>129.13333333333333</v>
      </c>
      <c r="F63" s="40">
        <v>123.36666666666665</v>
      </c>
      <c r="G63" s="40">
        <v>118.0333333333333</v>
      </c>
      <c r="H63" s="40">
        <v>140.23333333333335</v>
      </c>
      <c r="I63" s="40">
        <v>145.56666666666666</v>
      </c>
      <c r="J63" s="40">
        <v>151.33333333333337</v>
      </c>
      <c r="K63" s="31">
        <v>139.80000000000001</v>
      </c>
      <c r="L63" s="31">
        <v>128.69999999999999</v>
      </c>
      <c r="M63" s="31">
        <v>57.209539999999997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140.69999999999999</v>
      </c>
      <c r="D64" s="40">
        <v>141.83333333333334</v>
      </c>
      <c r="E64" s="40">
        <v>138.01666666666668</v>
      </c>
      <c r="F64" s="40">
        <v>135.33333333333334</v>
      </c>
      <c r="G64" s="40">
        <v>131.51666666666668</v>
      </c>
      <c r="H64" s="40">
        <v>144.51666666666668</v>
      </c>
      <c r="I64" s="40">
        <v>148.33333333333334</v>
      </c>
      <c r="J64" s="40">
        <v>151.01666666666668</v>
      </c>
      <c r="K64" s="31">
        <v>145.65</v>
      </c>
      <c r="L64" s="31">
        <v>139.15</v>
      </c>
      <c r="M64" s="31">
        <v>88.586449999999999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5181.95</v>
      </c>
      <c r="D65" s="40">
        <v>5195.6500000000005</v>
      </c>
      <c r="E65" s="40">
        <v>5046.3000000000011</v>
      </c>
      <c r="F65" s="40">
        <v>4910.6500000000005</v>
      </c>
      <c r="G65" s="40">
        <v>4761.3000000000011</v>
      </c>
      <c r="H65" s="40">
        <v>5331.3000000000011</v>
      </c>
      <c r="I65" s="40">
        <v>5480.6500000000015</v>
      </c>
      <c r="J65" s="40">
        <v>5616.3000000000011</v>
      </c>
      <c r="K65" s="31">
        <v>5345</v>
      </c>
      <c r="L65" s="31">
        <v>5060</v>
      </c>
      <c r="M65" s="31">
        <v>3.2206999999999999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1415.8</v>
      </c>
      <c r="D66" s="40">
        <v>1411.8833333333332</v>
      </c>
      <c r="E66" s="40">
        <v>1396.7666666666664</v>
      </c>
      <c r="F66" s="40">
        <v>1377.7333333333331</v>
      </c>
      <c r="G66" s="40">
        <v>1362.6166666666663</v>
      </c>
      <c r="H66" s="40">
        <v>1430.9166666666665</v>
      </c>
      <c r="I66" s="40">
        <v>1446.0333333333333</v>
      </c>
      <c r="J66" s="40">
        <v>1465.0666666666666</v>
      </c>
      <c r="K66" s="31">
        <v>1427</v>
      </c>
      <c r="L66" s="31">
        <v>1392.85</v>
      </c>
      <c r="M66" s="31">
        <v>4.9052600000000002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608.45000000000005</v>
      </c>
      <c r="D67" s="40">
        <v>606.58333333333337</v>
      </c>
      <c r="E67" s="40">
        <v>595.16666666666674</v>
      </c>
      <c r="F67" s="40">
        <v>581.88333333333333</v>
      </c>
      <c r="G67" s="40">
        <v>570.4666666666667</v>
      </c>
      <c r="H67" s="40">
        <v>619.86666666666679</v>
      </c>
      <c r="I67" s="40">
        <v>631.28333333333353</v>
      </c>
      <c r="J67" s="40">
        <v>644.56666666666683</v>
      </c>
      <c r="K67" s="31">
        <v>618</v>
      </c>
      <c r="L67" s="31">
        <v>593.29999999999995</v>
      </c>
      <c r="M67" s="31">
        <v>20.683820000000001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717.55</v>
      </c>
      <c r="D68" s="40">
        <v>719.63333333333333</v>
      </c>
      <c r="E68" s="40">
        <v>707.26666666666665</v>
      </c>
      <c r="F68" s="40">
        <v>696.98333333333335</v>
      </c>
      <c r="G68" s="40">
        <v>684.61666666666667</v>
      </c>
      <c r="H68" s="40">
        <v>729.91666666666663</v>
      </c>
      <c r="I68" s="40">
        <v>742.28333333333319</v>
      </c>
      <c r="J68" s="40">
        <v>752.56666666666661</v>
      </c>
      <c r="K68" s="31">
        <v>732</v>
      </c>
      <c r="L68" s="31">
        <v>709.35</v>
      </c>
      <c r="M68" s="31">
        <v>5.1813500000000001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412.35</v>
      </c>
      <c r="D69" s="40">
        <v>411.08333333333331</v>
      </c>
      <c r="E69" s="40">
        <v>403.76666666666665</v>
      </c>
      <c r="F69" s="40">
        <v>395.18333333333334</v>
      </c>
      <c r="G69" s="40">
        <v>387.86666666666667</v>
      </c>
      <c r="H69" s="40">
        <v>419.66666666666663</v>
      </c>
      <c r="I69" s="40">
        <v>426.98333333333335</v>
      </c>
      <c r="J69" s="40">
        <v>435.56666666666661</v>
      </c>
      <c r="K69" s="31">
        <v>418.4</v>
      </c>
      <c r="L69" s="31">
        <v>402.5</v>
      </c>
      <c r="M69" s="31">
        <v>18.257960000000001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894.35</v>
      </c>
      <c r="D70" s="40">
        <v>895.05000000000007</v>
      </c>
      <c r="E70" s="40">
        <v>877.75000000000011</v>
      </c>
      <c r="F70" s="40">
        <v>861.15000000000009</v>
      </c>
      <c r="G70" s="40">
        <v>843.85000000000014</v>
      </c>
      <c r="H70" s="40">
        <v>911.65000000000009</v>
      </c>
      <c r="I70" s="40">
        <v>928.95</v>
      </c>
      <c r="J70" s="40">
        <v>945.55000000000007</v>
      </c>
      <c r="K70" s="31">
        <v>912.35</v>
      </c>
      <c r="L70" s="31">
        <v>878.45</v>
      </c>
      <c r="M70" s="31">
        <v>4.4318299999999997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366.7</v>
      </c>
      <c r="D71" s="40">
        <v>371.29999999999995</v>
      </c>
      <c r="E71" s="40">
        <v>356.94999999999993</v>
      </c>
      <c r="F71" s="40">
        <v>347.2</v>
      </c>
      <c r="G71" s="40">
        <v>332.84999999999997</v>
      </c>
      <c r="H71" s="40">
        <v>381.0499999999999</v>
      </c>
      <c r="I71" s="40">
        <v>395.39999999999992</v>
      </c>
      <c r="J71" s="40">
        <v>405.14999999999986</v>
      </c>
      <c r="K71" s="31">
        <v>385.65</v>
      </c>
      <c r="L71" s="31">
        <v>361.55</v>
      </c>
      <c r="M71" s="31">
        <v>87.699780000000004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558.20000000000005</v>
      </c>
      <c r="D72" s="40">
        <v>557.41666666666663</v>
      </c>
      <c r="E72" s="40">
        <v>551.18333333333328</v>
      </c>
      <c r="F72" s="40">
        <v>544.16666666666663</v>
      </c>
      <c r="G72" s="40">
        <v>537.93333333333328</v>
      </c>
      <c r="H72" s="40">
        <v>564.43333333333328</v>
      </c>
      <c r="I72" s="40">
        <v>570.66666666666663</v>
      </c>
      <c r="J72" s="40">
        <v>577.68333333333328</v>
      </c>
      <c r="K72" s="31">
        <v>563.65</v>
      </c>
      <c r="L72" s="31">
        <v>550.4</v>
      </c>
      <c r="M72" s="31">
        <v>13.32911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1800.6</v>
      </c>
      <c r="D73" s="40">
        <v>1798.8833333333332</v>
      </c>
      <c r="E73" s="40">
        <v>1757.8666666666663</v>
      </c>
      <c r="F73" s="40">
        <v>1715.1333333333332</v>
      </c>
      <c r="G73" s="40">
        <v>1674.1166666666663</v>
      </c>
      <c r="H73" s="40">
        <v>1841.6166666666663</v>
      </c>
      <c r="I73" s="40">
        <v>1882.6333333333332</v>
      </c>
      <c r="J73" s="40">
        <v>1925.3666666666663</v>
      </c>
      <c r="K73" s="31">
        <v>1839.9</v>
      </c>
      <c r="L73" s="31">
        <v>1756.15</v>
      </c>
      <c r="M73" s="31">
        <v>5.3382500000000004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2186.4499999999998</v>
      </c>
      <c r="D74" s="40">
        <v>2185.4833333333331</v>
      </c>
      <c r="E74" s="40">
        <v>2120.9666666666662</v>
      </c>
      <c r="F74" s="40">
        <v>2055.4833333333331</v>
      </c>
      <c r="G74" s="40">
        <v>1990.9666666666662</v>
      </c>
      <c r="H74" s="40">
        <v>2250.9666666666662</v>
      </c>
      <c r="I74" s="40">
        <v>2315.4833333333336</v>
      </c>
      <c r="J74" s="40">
        <v>2380.9666666666662</v>
      </c>
      <c r="K74" s="31">
        <v>2250</v>
      </c>
      <c r="L74" s="31">
        <v>2120</v>
      </c>
      <c r="M74" s="31">
        <v>9.9315700000000007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144.1</v>
      </c>
      <c r="D75" s="40">
        <v>145.43333333333334</v>
      </c>
      <c r="E75" s="40">
        <v>137.86666666666667</v>
      </c>
      <c r="F75" s="40">
        <v>131.63333333333333</v>
      </c>
      <c r="G75" s="40">
        <v>124.06666666666666</v>
      </c>
      <c r="H75" s="40">
        <v>151.66666666666669</v>
      </c>
      <c r="I75" s="40">
        <v>159.23333333333335</v>
      </c>
      <c r="J75" s="40">
        <v>165.4666666666667</v>
      </c>
      <c r="K75" s="31">
        <v>153</v>
      </c>
      <c r="L75" s="31">
        <v>139.19999999999999</v>
      </c>
      <c r="M75" s="31">
        <v>31.935490000000001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4408.45</v>
      </c>
      <c r="D76" s="40">
        <v>4420.8166666666666</v>
      </c>
      <c r="E76" s="40">
        <v>4343.6333333333332</v>
      </c>
      <c r="F76" s="40">
        <v>4278.8166666666666</v>
      </c>
      <c r="G76" s="40">
        <v>4201.6333333333332</v>
      </c>
      <c r="H76" s="40">
        <v>4485.6333333333332</v>
      </c>
      <c r="I76" s="40">
        <v>4562.8166666666657</v>
      </c>
      <c r="J76" s="40">
        <v>4627.6333333333332</v>
      </c>
      <c r="K76" s="31">
        <v>4498</v>
      </c>
      <c r="L76" s="31">
        <v>4356</v>
      </c>
      <c r="M76" s="31">
        <v>4.0467399999999998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5227</v>
      </c>
      <c r="D77" s="40">
        <v>5185.6500000000005</v>
      </c>
      <c r="E77" s="40">
        <v>5096.3500000000013</v>
      </c>
      <c r="F77" s="40">
        <v>4965.7000000000007</v>
      </c>
      <c r="G77" s="40">
        <v>4876.4000000000015</v>
      </c>
      <c r="H77" s="40">
        <v>5316.3000000000011</v>
      </c>
      <c r="I77" s="40">
        <v>5405.6</v>
      </c>
      <c r="J77" s="40">
        <v>5536.2500000000009</v>
      </c>
      <c r="K77" s="31">
        <v>5274.95</v>
      </c>
      <c r="L77" s="31">
        <v>5055</v>
      </c>
      <c r="M77" s="31">
        <v>4.4416200000000003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3386.5</v>
      </c>
      <c r="D78" s="40">
        <v>3368.8333333333335</v>
      </c>
      <c r="E78" s="40">
        <v>3327.666666666667</v>
      </c>
      <c r="F78" s="40">
        <v>3268.8333333333335</v>
      </c>
      <c r="G78" s="40">
        <v>3227.666666666667</v>
      </c>
      <c r="H78" s="40">
        <v>3427.666666666667</v>
      </c>
      <c r="I78" s="40">
        <v>3468.8333333333339</v>
      </c>
      <c r="J78" s="40">
        <v>3527.666666666667</v>
      </c>
      <c r="K78" s="31">
        <v>3410</v>
      </c>
      <c r="L78" s="31">
        <v>3310</v>
      </c>
      <c r="M78" s="31">
        <v>1.3777999999999999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4560.7</v>
      </c>
      <c r="D79" s="40">
        <v>4532.5666666666666</v>
      </c>
      <c r="E79" s="40">
        <v>4490.1333333333332</v>
      </c>
      <c r="F79" s="40">
        <v>4419.5666666666666</v>
      </c>
      <c r="G79" s="40">
        <v>4377.1333333333332</v>
      </c>
      <c r="H79" s="40">
        <v>4603.1333333333332</v>
      </c>
      <c r="I79" s="40">
        <v>4645.5666666666657</v>
      </c>
      <c r="J79" s="40">
        <v>4716.1333333333332</v>
      </c>
      <c r="K79" s="31">
        <v>4575</v>
      </c>
      <c r="L79" s="31">
        <v>4462</v>
      </c>
      <c r="M79" s="31">
        <v>3.41777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2406.4499999999998</v>
      </c>
      <c r="D80" s="40">
        <v>2401.7333333333331</v>
      </c>
      <c r="E80" s="40">
        <v>2365.1166666666663</v>
      </c>
      <c r="F80" s="40">
        <v>2323.7833333333333</v>
      </c>
      <c r="G80" s="40">
        <v>2287.1666666666665</v>
      </c>
      <c r="H80" s="40">
        <v>2443.0666666666662</v>
      </c>
      <c r="I80" s="40">
        <v>2479.6833333333329</v>
      </c>
      <c r="J80" s="40">
        <v>2521.016666666666</v>
      </c>
      <c r="K80" s="31">
        <v>2438.35</v>
      </c>
      <c r="L80" s="31">
        <v>2360.4</v>
      </c>
      <c r="M80" s="31">
        <v>4.75319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535.6</v>
      </c>
      <c r="D81" s="40">
        <v>533.85</v>
      </c>
      <c r="E81" s="40">
        <v>529.70000000000005</v>
      </c>
      <c r="F81" s="40">
        <v>523.80000000000007</v>
      </c>
      <c r="G81" s="40">
        <v>519.65000000000009</v>
      </c>
      <c r="H81" s="40">
        <v>539.75</v>
      </c>
      <c r="I81" s="40">
        <v>543.89999999999986</v>
      </c>
      <c r="J81" s="40">
        <v>549.79999999999995</v>
      </c>
      <c r="K81" s="31">
        <v>538</v>
      </c>
      <c r="L81" s="31">
        <v>527.95000000000005</v>
      </c>
      <c r="M81" s="31">
        <v>1.4497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1632.45</v>
      </c>
      <c r="D82" s="40">
        <v>1632.6333333333332</v>
      </c>
      <c r="E82" s="40">
        <v>1607.0166666666664</v>
      </c>
      <c r="F82" s="40">
        <v>1581.5833333333333</v>
      </c>
      <c r="G82" s="40">
        <v>1555.9666666666665</v>
      </c>
      <c r="H82" s="40">
        <v>1658.0666666666664</v>
      </c>
      <c r="I82" s="40">
        <v>1683.6833333333332</v>
      </c>
      <c r="J82" s="40">
        <v>1709.1166666666663</v>
      </c>
      <c r="K82" s="31">
        <v>1658.25</v>
      </c>
      <c r="L82" s="31">
        <v>1607.2</v>
      </c>
      <c r="M82" s="31">
        <v>0.81828999999999996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1813.6</v>
      </c>
      <c r="D83" s="40">
        <v>1810.7</v>
      </c>
      <c r="E83" s="40">
        <v>1794</v>
      </c>
      <c r="F83" s="40">
        <v>1774.3999999999999</v>
      </c>
      <c r="G83" s="40">
        <v>1757.6999999999998</v>
      </c>
      <c r="H83" s="40">
        <v>1830.3000000000002</v>
      </c>
      <c r="I83" s="40">
        <v>1847.0000000000005</v>
      </c>
      <c r="J83" s="40">
        <v>1866.6000000000004</v>
      </c>
      <c r="K83" s="31">
        <v>1827.4</v>
      </c>
      <c r="L83" s="31">
        <v>1791.1</v>
      </c>
      <c r="M83" s="31">
        <v>10.90372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155.25</v>
      </c>
      <c r="D84" s="40">
        <v>155.75</v>
      </c>
      <c r="E84" s="40">
        <v>152.1</v>
      </c>
      <c r="F84" s="40">
        <v>148.94999999999999</v>
      </c>
      <c r="G84" s="40">
        <v>145.29999999999998</v>
      </c>
      <c r="H84" s="40">
        <v>158.9</v>
      </c>
      <c r="I84" s="40">
        <v>162.54999999999998</v>
      </c>
      <c r="J84" s="40">
        <v>165.70000000000002</v>
      </c>
      <c r="K84" s="31">
        <v>159.4</v>
      </c>
      <c r="L84" s="31">
        <v>152.6</v>
      </c>
      <c r="M84" s="31">
        <v>29.391760000000001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81.05</v>
      </c>
      <c r="D85" s="40">
        <v>81.533333333333346</v>
      </c>
      <c r="E85" s="40">
        <v>78.316666666666691</v>
      </c>
      <c r="F85" s="40">
        <v>75.583333333333343</v>
      </c>
      <c r="G85" s="40">
        <v>72.366666666666688</v>
      </c>
      <c r="H85" s="40">
        <v>84.266666666666694</v>
      </c>
      <c r="I85" s="40">
        <v>87.483333333333363</v>
      </c>
      <c r="J85" s="40">
        <v>90.216666666666697</v>
      </c>
      <c r="K85" s="31">
        <v>84.75</v>
      </c>
      <c r="L85" s="31">
        <v>78.8</v>
      </c>
      <c r="M85" s="31">
        <v>240.15437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268.10000000000002</v>
      </c>
      <c r="D86" s="40">
        <v>270.75</v>
      </c>
      <c r="E86" s="40">
        <v>262.60000000000002</v>
      </c>
      <c r="F86" s="40">
        <v>257.10000000000002</v>
      </c>
      <c r="G86" s="40">
        <v>248.95000000000005</v>
      </c>
      <c r="H86" s="40">
        <v>276.25</v>
      </c>
      <c r="I86" s="40">
        <v>284.39999999999998</v>
      </c>
      <c r="J86" s="40">
        <v>289.89999999999998</v>
      </c>
      <c r="K86" s="31">
        <v>278.89999999999998</v>
      </c>
      <c r="L86" s="31">
        <v>265.25</v>
      </c>
      <c r="M86" s="31">
        <v>14.031029999999999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125.95</v>
      </c>
      <c r="D87" s="40">
        <v>127.28333333333332</v>
      </c>
      <c r="E87" s="40">
        <v>123.86666666666665</v>
      </c>
      <c r="F87" s="40">
        <v>121.78333333333333</v>
      </c>
      <c r="G87" s="40">
        <v>118.36666666666666</v>
      </c>
      <c r="H87" s="40">
        <v>129.36666666666662</v>
      </c>
      <c r="I87" s="40">
        <v>132.7833333333333</v>
      </c>
      <c r="J87" s="40">
        <v>134.86666666666662</v>
      </c>
      <c r="K87" s="31">
        <v>130.69999999999999</v>
      </c>
      <c r="L87" s="31">
        <v>125.2</v>
      </c>
      <c r="M87" s="31">
        <v>132.06589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39.700000000000003</v>
      </c>
      <c r="D88" s="40">
        <v>39.75</v>
      </c>
      <c r="E88" s="40">
        <v>38.5</v>
      </c>
      <c r="F88" s="40">
        <v>37.299999999999997</v>
      </c>
      <c r="G88" s="40">
        <v>36.049999999999997</v>
      </c>
      <c r="H88" s="40">
        <v>40.950000000000003</v>
      </c>
      <c r="I88" s="40">
        <v>42.2</v>
      </c>
      <c r="J88" s="40">
        <v>43.400000000000006</v>
      </c>
      <c r="K88" s="31">
        <v>41</v>
      </c>
      <c r="L88" s="31">
        <v>38.549999999999997</v>
      </c>
      <c r="M88" s="31">
        <v>141.92679000000001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3642.35</v>
      </c>
      <c r="D89" s="40">
        <v>3660.85</v>
      </c>
      <c r="E89" s="40">
        <v>3547.75</v>
      </c>
      <c r="F89" s="40">
        <v>3453.15</v>
      </c>
      <c r="G89" s="40">
        <v>3340.05</v>
      </c>
      <c r="H89" s="40">
        <v>3755.45</v>
      </c>
      <c r="I89" s="40">
        <v>3868.5499999999993</v>
      </c>
      <c r="J89" s="40">
        <v>3963.1499999999996</v>
      </c>
      <c r="K89" s="31">
        <v>3773.95</v>
      </c>
      <c r="L89" s="31">
        <v>3566.25</v>
      </c>
      <c r="M89" s="31">
        <v>3.3137500000000002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491.1</v>
      </c>
      <c r="D90" s="40">
        <v>485.68333333333334</v>
      </c>
      <c r="E90" s="40">
        <v>477.91666666666669</v>
      </c>
      <c r="F90" s="40">
        <v>464.73333333333335</v>
      </c>
      <c r="G90" s="40">
        <v>456.9666666666667</v>
      </c>
      <c r="H90" s="40">
        <v>498.86666666666667</v>
      </c>
      <c r="I90" s="40">
        <v>506.63333333333333</v>
      </c>
      <c r="J90" s="40">
        <v>519.81666666666661</v>
      </c>
      <c r="K90" s="31">
        <v>493.45</v>
      </c>
      <c r="L90" s="31">
        <v>472.5</v>
      </c>
      <c r="M90" s="31">
        <v>19.440349999999999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891.25</v>
      </c>
      <c r="D91" s="40">
        <v>887.98333333333323</v>
      </c>
      <c r="E91" s="40">
        <v>874.46666666666647</v>
      </c>
      <c r="F91" s="40">
        <v>857.68333333333328</v>
      </c>
      <c r="G91" s="40">
        <v>844.16666666666652</v>
      </c>
      <c r="H91" s="40">
        <v>904.76666666666642</v>
      </c>
      <c r="I91" s="40">
        <v>918.28333333333308</v>
      </c>
      <c r="J91" s="40">
        <v>935.06666666666638</v>
      </c>
      <c r="K91" s="31">
        <v>901.5</v>
      </c>
      <c r="L91" s="31">
        <v>871.2</v>
      </c>
      <c r="M91" s="31">
        <v>12.97082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590.70000000000005</v>
      </c>
      <c r="D92" s="40">
        <v>591.58333333333337</v>
      </c>
      <c r="E92" s="40">
        <v>574.11666666666679</v>
      </c>
      <c r="F92" s="40">
        <v>557.53333333333342</v>
      </c>
      <c r="G92" s="40">
        <v>540.06666666666683</v>
      </c>
      <c r="H92" s="40">
        <v>608.16666666666674</v>
      </c>
      <c r="I92" s="40">
        <v>625.63333333333321</v>
      </c>
      <c r="J92" s="40">
        <v>642.2166666666667</v>
      </c>
      <c r="K92" s="31">
        <v>609.04999999999995</v>
      </c>
      <c r="L92" s="31">
        <v>575</v>
      </c>
      <c r="M92" s="31">
        <v>2.2938000000000001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1806.15</v>
      </c>
      <c r="D93" s="40">
        <v>1819.4666666666665</v>
      </c>
      <c r="E93" s="40">
        <v>1753.0333333333328</v>
      </c>
      <c r="F93" s="40">
        <v>1699.9166666666663</v>
      </c>
      <c r="G93" s="40">
        <v>1633.4833333333327</v>
      </c>
      <c r="H93" s="40">
        <v>1872.583333333333</v>
      </c>
      <c r="I93" s="40">
        <v>1939.0166666666669</v>
      </c>
      <c r="J93" s="40">
        <v>1992.1333333333332</v>
      </c>
      <c r="K93" s="31">
        <v>1885.9</v>
      </c>
      <c r="L93" s="31">
        <v>1766.35</v>
      </c>
      <c r="M93" s="31">
        <v>18.956230000000001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1616.45</v>
      </c>
      <c r="D94" s="40">
        <v>1624.4166666666667</v>
      </c>
      <c r="E94" s="40">
        <v>1593.0333333333335</v>
      </c>
      <c r="F94" s="40">
        <v>1569.6166666666668</v>
      </c>
      <c r="G94" s="40">
        <v>1538.2333333333336</v>
      </c>
      <c r="H94" s="40">
        <v>1647.8333333333335</v>
      </c>
      <c r="I94" s="40">
        <v>1679.2166666666667</v>
      </c>
      <c r="J94" s="40">
        <v>1702.6333333333334</v>
      </c>
      <c r="K94" s="31">
        <v>1655.8</v>
      </c>
      <c r="L94" s="31">
        <v>1601</v>
      </c>
      <c r="M94" s="31">
        <v>9.4483200000000007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611.6</v>
      </c>
      <c r="D95" s="40">
        <v>607.11666666666667</v>
      </c>
      <c r="E95" s="40">
        <v>596.48333333333335</v>
      </c>
      <c r="F95" s="40">
        <v>581.36666666666667</v>
      </c>
      <c r="G95" s="40">
        <v>570.73333333333335</v>
      </c>
      <c r="H95" s="40">
        <v>622.23333333333335</v>
      </c>
      <c r="I95" s="40">
        <v>632.86666666666679</v>
      </c>
      <c r="J95" s="40">
        <v>647.98333333333335</v>
      </c>
      <c r="K95" s="31">
        <v>617.75</v>
      </c>
      <c r="L95" s="31">
        <v>592</v>
      </c>
      <c r="M95" s="31">
        <v>9.3723600000000005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290.89999999999998</v>
      </c>
      <c r="D96" s="40">
        <v>290.2</v>
      </c>
      <c r="E96" s="40">
        <v>283.09999999999997</v>
      </c>
      <c r="F96" s="40">
        <v>275.29999999999995</v>
      </c>
      <c r="G96" s="40">
        <v>268.19999999999993</v>
      </c>
      <c r="H96" s="40">
        <v>298</v>
      </c>
      <c r="I96" s="40">
        <v>305.10000000000002</v>
      </c>
      <c r="J96" s="40">
        <v>312.90000000000003</v>
      </c>
      <c r="K96" s="31">
        <v>297.3</v>
      </c>
      <c r="L96" s="31">
        <v>282.39999999999998</v>
      </c>
      <c r="M96" s="31">
        <v>11.838430000000001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1159.9000000000001</v>
      </c>
      <c r="D97" s="40">
        <v>1159.25</v>
      </c>
      <c r="E97" s="40">
        <v>1146.1500000000001</v>
      </c>
      <c r="F97" s="40">
        <v>1132.4000000000001</v>
      </c>
      <c r="G97" s="40">
        <v>1119.3000000000002</v>
      </c>
      <c r="H97" s="40">
        <v>1173</v>
      </c>
      <c r="I97" s="40">
        <v>1186.0999999999999</v>
      </c>
      <c r="J97" s="40">
        <v>1199.8499999999999</v>
      </c>
      <c r="K97" s="31">
        <v>1172.3499999999999</v>
      </c>
      <c r="L97" s="31">
        <v>1145.5</v>
      </c>
      <c r="M97" s="31">
        <v>30.917680000000001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2313.6</v>
      </c>
      <c r="D98" s="40">
        <v>2330.2000000000003</v>
      </c>
      <c r="E98" s="40">
        <v>2263.4000000000005</v>
      </c>
      <c r="F98" s="40">
        <v>2213.2000000000003</v>
      </c>
      <c r="G98" s="40">
        <v>2146.4000000000005</v>
      </c>
      <c r="H98" s="40">
        <v>2380.4000000000005</v>
      </c>
      <c r="I98" s="40">
        <v>2447.2000000000007</v>
      </c>
      <c r="J98" s="40">
        <v>2497.4000000000005</v>
      </c>
      <c r="K98" s="31">
        <v>2397</v>
      </c>
      <c r="L98" s="31">
        <v>2280</v>
      </c>
      <c r="M98" s="31">
        <v>4.1905400000000004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1425.65</v>
      </c>
      <c r="D99" s="40">
        <v>1432.5833333333333</v>
      </c>
      <c r="E99" s="40">
        <v>1407.1666666666665</v>
      </c>
      <c r="F99" s="40">
        <v>1388.6833333333332</v>
      </c>
      <c r="G99" s="40">
        <v>1363.2666666666664</v>
      </c>
      <c r="H99" s="40">
        <v>1451.0666666666666</v>
      </c>
      <c r="I99" s="40">
        <v>1476.4833333333331</v>
      </c>
      <c r="J99" s="40">
        <v>1494.9666666666667</v>
      </c>
      <c r="K99" s="31">
        <v>1458</v>
      </c>
      <c r="L99" s="31">
        <v>1414.1</v>
      </c>
      <c r="M99" s="31">
        <v>105.78334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633.6</v>
      </c>
      <c r="D100" s="40">
        <v>638.19999999999993</v>
      </c>
      <c r="E100" s="40">
        <v>622.39999999999986</v>
      </c>
      <c r="F100" s="40">
        <v>611.19999999999993</v>
      </c>
      <c r="G100" s="40">
        <v>595.39999999999986</v>
      </c>
      <c r="H100" s="40">
        <v>649.39999999999986</v>
      </c>
      <c r="I100" s="40">
        <v>665.19999999999982</v>
      </c>
      <c r="J100" s="40">
        <v>676.39999999999986</v>
      </c>
      <c r="K100" s="31">
        <v>654</v>
      </c>
      <c r="L100" s="31">
        <v>627</v>
      </c>
      <c r="M100" s="31">
        <v>24.733699999999999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1289.6500000000001</v>
      </c>
      <c r="D101" s="40">
        <v>1284.3500000000001</v>
      </c>
      <c r="E101" s="40">
        <v>1258.7000000000003</v>
      </c>
      <c r="F101" s="40">
        <v>1227.7500000000002</v>
      </c>
      <c r="G101" s="40">
        <v>1202.1000000000004</v>
      </c>
      <c r="H101" s="40">
        <v>1315.3000000000002</v>
      </c>
      <c r="I101" s="40">
        <v>1340.9500000000003</v>
      </c>
      <c r="J101" s="40">
        <v>1371.9</v>
      </c>
      <c r="K101" s="31">
        <v>1310</v>
      </c>
      <c r="L101" s="31">
        <v>1253.4000000000001</v>
      </c>
      <c r="M101" s="31">
        <v>14.1997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2356.65</v>
      </c>
      <c r="D102" s="40">
        <v>2367.2166666666667</v>
      </c>
      <c r="E102" s="40">
        <v>2299.4333333333334</v>
      </c>
      <c r="F102" s="40">
        <v>2242.2166666666667</v>
      </c>
      <c r="G102" s="40">
        <v>2174.4333333333334</v>
      </c>
      <c r="H102" s="40">
        <v>2424.4333333333334</v>
      </c>
      <c r="I102" s="40">
        <v>2492.2166666666672</v>
      </c>
      <c r="J102" s="40">
        <v>2549.4333333333334</v>
      </c>
      <c r="K102" s="31">
        <v>2435</v>
      </c>
      <c r="L102" s="31">
        <v>2310</v>
      </c>
      <c r="M102" s="31">
        <v>6.8771300000000002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433.1</v>
      </c>
      <c r="D103" s="40">
        <v>435.01666666666665</v>
      </c>
      <c r="E103" s="40">
        <v>424.7833333333333</v>
      </c>
      <c r="F103" s="40">
        <v>416.46666666666664</v>
      </c>
      <c r="G103" s="40">
        <v>406.23333333333329</v>
      </c>
      <c r="H103" s="40">
        <v>443.33333333333331</v>
      </c>
      <c r="I103" s="40">
        <v>453.56666666666666</v>
      </c>
      <c r="J103" s="40">
        <v>461.88333333333333</v>
      </c>
      <c r="K103" s="31">
        <v>445.25</v>
      </c>
      <c r="L103" s="31">
        <v>426.7</v>
      </c>
      <c r="M103" s="31">
        <v>59.520519999999998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1216.05</v>
      </c>
      <c r="D104" s="40">
        <v>1211.0166666666667</v>
      </c>
      <c r="E104" s="40">
        <v>1186.2333333333333</v>
      </c>
      <c r="F104" s="40">
        <v>1156.4166666666667</v>
      </c>
      <c r="G104" s="40">
        <v>1131.6333333333334</v>
      </c>
      <c r="H104" s="40">
        <v>1240.8333333333333</v>
      </c>
      <c r="I104" s="40">
        <v>1265.6166666666666</v>
      </c>
      <c r="J104" s="40">
        <v>1295.4333333333332</v>
      </c>
      <c r="K104" s="31">
        <v>1235.8</v>
      </c>
      <c r="L104" s="31">
        <v>1181.2</v>
      </c>
      <c r="M104" s="31">
        <v>10.09618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112.25</v>
      </c>
      <c r="D105" s="40">
        <v>113.16666666666667</v>
      </c>
      <c r="E105" s="40">
        <v>109.33333333333334</v>
      </c>
      <c r="F105" s="40">
        <v>106.41666666666667</v>
      </c>
      <c r="G105" s="40">
        <v>102.58333333333334</v>
      </c>
      <c r="H105" s="40">
        <v>116.08333333333334</v>
      </c>
      <c r="I105" s="40">
        <v>119.91666666666669</v>
      </c>
      <c r="J105" s="40">
        <v>122.83333333333334</v>
      </c>
      <c r="K105" s="31">
        <v>117</v>
      </c>
      <c r="L105" s="31">
        <v>110.25</v>
      </c>
      <c r="M105" s="31">
        <v>38.947850000000003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276.89999999999998</v>
      </c>
      <c r="D106" s="40">
        <v>279.01666666666665</v>
      </c>
      <c r="E106" s="40">
        <v>272.63333333333333</v>
      </c>
      <c r="F106" s="40">
        <v>268.36666666666667</v>
      </c>
      <c r="G106" s="40">
        <v>261.98333333333335</v>
      </c>
      <c r="H106" s="40">
        <v>283.2833333333333</v>
      </c>
      <c r="I106" s="40">
        <v>289.66666666666663</v>
      </c>
      <c r="J106" s="40">
        <v>293.93333333333328</v>
      </c>
      <c r="K106" s="31">
        <v>285.39999999999998</v>
      </c>
      <c r="L106" s="31">
        <v>274.75</v>
      </c>
      <c r="M106" s="31">
        <v>41.383270000000003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2269.1</v>
      </c>
      <c r="D107" s="40">
        <v>2248.2000000000003</v>
      </c>
      <c r="E107" s="40">
        <v>2222.0500000000006</v>
      </c>
      <c r="F107" s="40">
        <v>2175.0000000000005</v>
      </c>
      <c r="G107" s="40">
        <v>2148.8500000000008</v>
      </c>
      <c r="H107" s="40">
        <v>2295.2500000000005</v>
      </c>
      <c r="I107" s="40">
        <v>2321.4</v>
      </c>
      <c r="J107" s="40">
        <v>2368.4500000000003</v>
      </c>
      <c r="K107" s="31">
        <v>2274.35</v>
      </c>
      <c r="L107" s="31">
        <v>2201.15</v>
      </c>
      <c r="M107" s="31">
        <v>21.75705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310.89999999999998</v>
      </c>
      <c r="D108" s="40">
        <v>310.01666666666665</v>
      </c>
      <c r="E108" s="40">
        <v>306.63333333333333</v>
      </c>
      <c r="F108" s="40">
        <v>302.36666666666667</v>
      </c>
      <c r="G108" s="40">
        <v>298.98333333333335</v>
      </c>
      <c r="H108" s="40">
        <v>314.2833333333333</v>
      </c>
      <c r="I108" s="40">
        <v>317.66666666666663</v>
      </c>
      <c r="J108" s="40">
        <v>321.93333333333328</v>
      </c>
      <c r="K108" s="31">
        <v>313.39999999999998</v>
      </c>
      <c r="L108" s="31">
        <v>305.75</v>
      </c>
      <c r="M108" s="31">
        <v>9.3322400000000005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2550.3000000000002</v>
      </c>
      <c r="D109" s="40">
        <v>2550.1166666666668</v>
      </c>
      <c r="E109" s="40">
        <v>2506.2333333333336</v>
      </c>
      <c r="F109" s="40">
        <v>2462.166666666667</v>
      </c>
      <c r="G109" s="40">
        <v>2418.2833333333338</v>
      </c>
      <c r="H109" s="40">
        <v>2594.1833333333334</v>
      </c>
      <c r="I109" s="40">
        <v>2638.0666666666666</v>
      </c>
      <c r="J109" s="40">
        <v>2682.1333333333332</v>
      </c>
      <c r="K109" s="31">
        <v>2594</v>
      </c>
      <c r="L109" s="31">
        <v>2506.0500000000002</v>
      </c>
      <c r="M109" s="31">
        <v>34.837069999999997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709.95</v>
      </c>
      <c r="D110" s="40">
        <v>709.45000000000016</v>
      </c>
      <c r="E110" s="40">
        <v>698.70000000000027</v>
      </c>
      <c r="F110" s="40">
        <v>687.45000000000016</v>
      </c>
      <c r="G110" s="40">
        <v>676.70000000000027</v>
      </c>
      <c r="H110" s="40">
        <v>720.70000000000027</v>
      </c>
      <c r="I110" s="40">
        <v>731.45</v>
      </c>
      <c r="J110" s="40">
        <v>742.70000000000027</v>
      </c>
      <c r="K110" s="31">
        <v>720.2</v>
      </c>
      <c r="L110" s="31">
        <v>698.2</v>
      </c>
      <c r="M110" s="31">
        <v>169.00015999999999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1351.4</v>
      </c>
      <c r="D111" s="40">
        <v>1341.1499999999999</v>
      </c>
      <c r="E111" s="40">
        <v>1325.2499999999998</v>
      </c>
      <c r="F111" s="40">
        <v>1299.0999999999999</v>
      </c>
      <c r="G111" s="40">
        <v>1283.1999999999998</v>
      </c>
      <c r="H111" s="40">
        <v>1367.2999999999997</v>
      </c>
      <c r="I111" s="40">
        <v>1383.1999999999998</v>
      </c>
      <c r="J111" s="40">
        <v>1409.3499999999997</v>
      </c>
      <c r="K111" s="31">
        <v>1357.05</v>
      </c>
      <c r="L111" s="31">
        <v>1315</v>
      </c>
      <c r="M111" s="31">
        <v>6.5282999999999998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541.45000000000005</v>
      </c>
      <c r="D112" s="40">
        <v>543.36666666666667</v>
      </c>
      <c r="E112" s="40">
        <v>531.73333333333335</v>
      </c>
      <c r="F112" s="40">
        <v>522.01666666666665</v>
      </c>
      <c r="G112" s="40">
        <v>510.38333333333333</v>
      </c>
      <c r="H112" s="40">
        <v>553.08333333333337</v>
      </c>
      <c r="I112" s="40">
        <v>564.71666666666681</v>
      </c>
      <c r="J112" s="40">
        <v>574.43333333333339</v>
      </c>
      <c r="K112" s="31">
        <v>555</v>
      </c>
      <c r="L112" s="31">
        <v>533.65</v>
      </c>
      <c r="M112" s="31">
        <v>8.9159600000000001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763.9</v>
      </c>
      <c r="D113" s="40">
        <v>760.63333333333333</v>
      </c>
      <c r="E113" s="40">
        <v>748.26666666666665</v>
      </c>
      <c r="F113" s="40">
        <v>732.63333333333333</v>
      </c>
      <c r="G113" s="40">
        <v>720.26666666666665</v>
      </c>
      <c r="H113" s="40">
        <v>776.26666666666665</v>
      </c>
      <c r="I113" s="40">
        <v>788.63333333333321</v>
      </c>
      <c r="J113" s="40">
        <v>804.26666666666665</v>
      </c>
      <c r="K113" s="31">
        <v>773</v>
      </c>
      <c r="L113" s="31">
        <v>745</v>
      </c>
      <c r="M113" s="31">
        <v>3.71787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45.6</v>
      </c>
      <c r="D114" s="40">
        <v>46.06666666666667</v>
      </c>
      <c r="E114" s="40">
        <v>44.433333333333337</v>
      </c>
      <c r="F114" s="40">
        <v>43.266666666666666</v>
      </c>
      <c r="G114" s="40">
        <v>41.633333333333333</v>
      </c>
      <c r="H114" s="40">
        <v>47.233333333333341</v>
      </c>
      <c r="I114" s="40">
        <v>48.866666666666681</v>
      </c>
      <c r="J114" s="40">
        <v>50.033333333333346</v>
      </c>
      <c r="K114" s="31">
        <v>47.7</v>
      </c>
      <c r="L114" s="31">
        <v>44.9</v>
      </c>
      <c r="M114" s="31">
        <v>285.63916999999998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212.4</v>
      </c>
      <c r="D115" s="40">
        <v>212.81666666666669</v>
      </c>
      <c r="E115" s="40">
        <v>209.38333333333338</v>
      </c>
      <c r="F115" s="40">
        <v>206.3666666666667</v>
      </c>
      <c r="G115" s="40">
        <v>202.93333333333339</v>
      </c>
      <c r="H115" s="40">
        <v>215.83333333333337</v>
      </c>
      <c r="I115" s="40">
        <v>219.26666666666671</v>
      </c>
      <c r="J115" s="40">
        <v>222.28333333333336</v>
      </c>
      <c r="K115" s="31">
        <v>216.25</v>
      </c>
      <c r="L115" s="31">
        <v>209.8</v>
      </c>
      <c r="M115" s="31">
        <v>373.40789999999998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6567.9</v>
      </c>
      <c r="D116" s="40">
        <v>6661.3666666666659</v>
      </c>
      <c r="E116" s="40">
        <v>6378.8333333333321</v>
      </c>
      <c r="F116" s="40">
        <v>6189.7666666666664</v>
      </c>
      <c r="G116" s="40">
        <v>5907.2333333333327</v>
      </c>
      <c r="H116" s="40">
        <v>6850.4333333333316</v>
      </c>
      <c r="I116" s="40">
        <v>7132.9666666666662</v>
      </c>
      <c r="J116" s="40">
        <v>7322.033333333331</v>
      </c>
      <c r="K116" s="31">
        <v>6943.9</v>
      </c>
      <c r="L116" s="31">
        <v>6472.3</v>
      </c>
      <c r="M116" s="31">
        <v>1.4306300000000001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137.35</v>
      </c>
      <c r="D117" s="40">
        <v>137.68333333333334</v>
      </c>
      <c r="E117" s="40">
        <v>133.11666666666667</v>
      </c>
      <c r="F117" s="40">
        <v>128.88333333333333</v>
      </c>
      <c r="G117" s="40">
        <v>124.31666666666666</v>
      </c>
      <c r="H117" s="40">
        <v>141.91666666666669</v>
      </c>
      <c r="I117" s="40">
        <v>146.48333333333335</v>
      </c>
      <c r="J117" s="40">
        <v>150.7166666666667</v>
      </c>
      <c r="K117" s="31">
        <v>142.25</v>
      </c>
      <c r="L117" s="31">
        <v>133.44999999999999</v>
      </c>
      <c r="M117" s="31">
        <v>31.92606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182.65</v>
      </c>
      <c r="D118" s="40">
        <v>182.18333333333331</v>
      </c>
      <c r="E118" s="40">
        <v>177.96666666666661</v>
      </c>
      <c r="F118" s="40">
        <v>173.2833333333333</v>
      </c>
      <c r="G118" s="40">
        <v>169.06666666666661</v>
      </c>
      <c r="H118" s="40">
        <v>186.86666666666662</v>
      </c>
      <c r="I118" s="40">
        <v>191.08333333333331</v>
      </c>
      <c r="J118" s="40">
        <v>195.76666666666662</v>
      </c>
      <c r="K118" s="31">
        <v>186.4</v>
      </c>
      <c r="L118" s="31">
        <v>177.5</v>
      </c>
      <c r="M118" s="31">
        <v>60.306820000000002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108.75</v>
      </c>
      <c r="D119" s="40">
        <v>109.8</v>
      </c>
      <c r="E119" s="40">
        <v>107.1</v>
      </c>
      <c r="F119" s="40">
        <v>105.45</v>
      </c>
      <c r="G119" s="40">
        <v>102.75</v>
      </c>
      <c r="H119" s="40">
        <v>111.44999999999999</v>
      </c>
      <c r="I119" s="40">
        <v>114.15</v>
      </c>
      <c r="J119" s="40">
        <v>115.79999999999998</v>
      </c>
      <c r="K119" s="31">
        <v>112.5</v>
      </c>
      <c r="L119" s="31">
        <v>108.15</v>
      </c>
      <c r="M119" s="31">
        <v>118.09254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794.1</v>
      </c>
      <c r="D120" s="40">
        <v>800.16666666666663</v>
      </c>
      <c r="E120" s="40">
        <v>774.63333333333321</v>
      </c>
      <c r="F120" s="40">
        <v>755.16666666666663</v>
      </c>
      <c r="G120" s="40">
        <v>729.63333333333321</v>
      </c>
      <c r="H120" s="40">
        <v>819.63333333333321</v>
      </c>
      <c r="I120" s="40">
        <v>845.16666666666674</v>
      </c>
      <c r="J120" s="40">
        <v>864.63333333333321</v>
      </c>
      <c r="K120" s="31">
        <v>825.7</v>
      </c>
      <c r="L120" s="31">
        <v>780.7</v>
      </c>
      <c r="M120" s="31">
        <v>74.18777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22.5</v>
      </c>
      <c r="D121" s="40">
        <v>22.566666666666666</v>
      </c>
      <c r="E121" s="40">
        <v>22.383333333333333</v>
      </c>
      <c r="F121" s="40">
        <v>22.266666666666666</v>
      </c>
      <c r="G121" s="40">
        <v>22.083333333333332</v>
      </c>
      <c r="H121" s="40">
        <v>22.683333333333334</v>
      </c>
      <c r="I121" s="40">
        <v>22.866666666666664</v>
      </c>
      <c r="J121" s="40">
        <v>22.983333333333334</v>
      </c>
      <c r="K121" s="31">
        <v>22.75</v>
      </c>
      <c r="L121" s="31">
        <v>22.45</v>
      </c>
      <c r="M121" s="31">
        <v>79.690169999999995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481.9</v>
      </c>
      <c r="D122" s="40">
        <v>481</v>
      </c>
      <c r="E122" s="40">
        <v>472.7</v>
      </c>
      <c r="F122" s="40">
        <v>463.5</v>
      </c>
      <c r="G122" s="40">
        <v>455.2</v>
      </c>
      <c r="H122" s="40">
        <v>490.2</v>
      </c>
      <c r="I122" s="40">
        <v>498.49999999999994</v>
      </c>
      <c r="J122" s="40">
        <v>507.7</v>
      </c>
      <c r="K122" s="31">
        <v>489.3</v>
      </c>
      <c r="L122" s="31">
        <v>471.8</v>
      </c>
      <c r="M122" s="31">
        <v>23.440069999999999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237.8</v>
      </c>
      <c r="D123" s="40">
        <v>241.5</v>
      </c>
      <c r="E123" s="40">
        <v>233.35</v>
      </c>
      <c r="F123" s="40">
        <v>228.9</v>
      </c>
      <c r="G123" s="40">
        <v>220.75</v>
      </c>
      <c r="H123" s="40">
        <v>245.95</v>
      </c>
      <c r="I123" s="40">
        <v>254.09999999999997</v>
      </c>
      <c r="J123" s="40">
        <v>258.54999999999995</v>
      </c>
      <c r="K123" s="31">
        <v>249.65</v>
      </c>
      <c r="L123" s="31">
        <v>237.05</v>
      </c>
      <c r="M123" s="31">
        <v>33.533560000000001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846.1</v>
      </c>
      <c r="D124" s="40">
        <v>850.29999999999984</v>
      </c>
      <c r="E124" s="40">
        <v>826.59999999999968</v>
      </c>
      <c r="F124" s="40">
        <v>807.0999999999998</v>
      </c>
      <c r="G124" s="40">
        <v>783.39999999999964</v>
      </c>
      <c r="H124" s="40">
        <v>869.79999999999973</v>
      </c>
      <c r="I124" s="40">
        <v>893.49999999999977</v>
      </c>
      <c r="J124" s="40">
        <v>912.99999999999977</v>
      </c>
      <c r="K124" s="31">
        <v>874</v>
      </c>
      <c r="L124" s="31">
        <v>830.8</v>
      </c>
      <c r="M124" s="31">
        <v>47.007330000000003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5142.7</v>
      </c>
      <c r="D125" s="40">
        <v>5193.4333333333334</v>
      </c>
      <c r="E125" s="40">
        <v>5031.8666666666668</v>
      </c>
      <c r="F125" s="40">
        <v>4921.0333333333338</v>
      </c>
      <c r="G125" s="40">
        <v>4759.4666666666672</v>
      </c>
      <c r="H125" s="40">
        <v>5304.2666666666664</v>
      </c>
      <c r="I125" s="40">
        <v>5465.8333333333339</v>
      </c>
      <c r="J125" s="40">
        <v>5576.6666666666661</v>
      </c>
      <c r="K125" s="31">
        <v>5355</v>
      </c>
      <c r="L125" s="31">
        <v>5082.6000000000004</v>
      </c>
      <c r="M125" s="31">
        <v>3.9585599999999999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1798.9</v>
      </c>
      <c r="D126" s="40">
        <v>1805.2833333333335</v>
      </c>
      <c r="E126" s="40">
        <v>1780.916666666667</v>
      </c>
      <c r="F126" s="40">
        <v>1762.9333333333334</v>
      </c>
      <c r="G126" s="40">
        <v>1738.5666666666668</v>
      </c>
      <c r="H126" s="40">
        <v>1823.2666666666671</v>
      </c>
      <c r="I126" s="40">
        <v>1847.6333333333334</v>
      </c>
      <c r="J126" s="40">
        <v>1865.6166666666672</v>
      </c>
      <c r="K126" s="31">
        <v>1829.65</v>
      </c>
      <c r="L126" s="31">
        <v>1787.3</v>
      </c>
      <c r="M126" s="31">
        <v>57.738909999999997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1818.4</v>
      </c>
      <c r="D127" s="40">
        <v>1851.7666666666667</v>
      </c>
      <c r="E127" s="40">
        <v>1761.7833333333333</v>
      </c>
      <c r="F127" s="40">
        <v>1705.1666666666667</v>
      </c>
      <c r="G127" s="40">
        <v>1615.1833333333334</v>
      </c>
      <c r="H127" s="40">
        <v>1908.3833333333332</v>
      </c>
      <c r="I127" s="40">
        <v>1998.3666666666663</v>
      </c>
      <c r="J127" s="40">
        <v>2054.9833333333331</v>
      </c>
      <c r="K127" s="31">
        <v>1941.75</v>
      </c>
      <c r="L127" s="31">
        <v>1795.15</v>
      </c>
      <c r="M127" s="31">
        <v>7.6902100000000004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1985.95</v>
      </c>
      <c r="D128" s="40">
        <v>1969.6666666666667</v>
      </c>
      <c r="E128" s="40">
        <v>1941.3333333333335</v>
      </c>
      <c r="F128" s="40">
        <v>1896.7166666666667</v>
      </c>
      <c r="G128" s="40">
        <v>1868.3833333333334</v>
      </c>
      <c r="H128" s="40">
        <v>2014.2833333333335</v>
      </c>
      <c r="I128" s="40">
        <v>2042.616666666667</v>
      </c>
      <c r="J128" s="40">
        <v>2087.2333333333336</v>
      </c>
      <c r="K128" s="31">
        <v>1998</v>
      </c>
      <c r="L128" s="31">
        <v>1925.05</v>
      </c>
      <c r="M128" s="31">
        <v>3.4613999999999998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283.55</v>
      </c>
      <c r="D129" s="40">
        <v>280.93333333333334</v>
      </c>
      <c r="E129" s="40">
        <v>275.11666666666667</v>
      </c>
      <c r="F129" s="40">
        <v>266.68333333333334</v>
      </c>
      <c r="G129" s="40">
        <v>260.86666666666667</v>
      </c>
      <c r="H129" s="40">
        <v>289.36666666666667</v>
      </c>
      <c r="I129" s="40">
        <v>295.18333333333339</v>
      </c>
      <c r="J129" s="40">
        <v>303.61666666666667</v>
      </c>
      <c r="K129" s="31">
        <v>286.75</v>
      </c>
      <c r="L129" s="31">
        <v>272.5</v>
      </c>
      <c r="M129" s="31">
        <v>4.5992600000000001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642.6</v>
      </c>
      <c r="D130" s="40">
        <v>643.0333333333333</v>
      </c>
      <c r="E130" s="40">
        <v>630.06666666666661</v>
      </c>
      <c r="F130" s="40">
        <v>617.5333333333333</v>
      </c>
      <c r="G130" s="40">
        <v>604.56666666666661</v>
      </c>
      <c r="H130" s="40">
        <v>655.56666666666661</v>
      </c>
      <c r="I130" s="40">
        <v>668.5333333333333</v>
      </c>
      <c r="J130" s="40">
        <v>681.06666666666661</v>
      </c>
      <c r="K130" s="31">
        <v>656</v>
      </c>
      <c r="L130" s="31">
        <v>630.5</v>
      </c>
      <c r="M130" s="31">
        <v>40.707059999999998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364.15</v>
      </c>
      <c r="D131" s="40">
        <v>367.23333333333329</v>
      </c>
      <c r="E131" s="40">
        <v>354.01666666666659</v>
      </c>
      <c r="F131" s="40">
        <v>343.88333333333333</v>
      </c>
      <c r="G131" s="40">
        <v>330.66666666666663</v>
      </c>
      <c r="H131" s="40">
        <v>377.36666666666656</v>
      </c>
      <c r="I131" s="40">
        <v>390.58333333333326</v>
      </c>
      <c r="J131" s="40">
        <v>400.71666666666653</v>
      </c>
      <c r="K131" s="31">
        <v>380.45</v>
      </c>
      <c r="L131" s="31">
        <v>357.1</v>
      </c>
      <c r="M131" s="31">
        <v>73.683670000000006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3393.3</v>
      </c>
      <c r="D132" s="40">
        <v>3417.8833333333332</v>
      </c>
      <c r="E132" s="40">
        <v>3315.4166666666665</v>
      </c>
      <c r="F132" s="40">
        <v>3237.5333333333333</v>
      </c>
      <c r="G132" s="40">
        <v>3135.0666666666666</v>
      </c>
      <c r="H132" s="40">
        <v>3495.7666666666664</v>
      </c>
      <c r="I132" s="40">
        <v>3598.2333333333336</v>
      </c>
      <c r="J132" s="40">
        <v>3676.1166666666663</v>
      </c>
      <c r="K132" s="31">
        <v>3520.35</v>
      </c>
      <c r="L132" s="31">
        <v>3340</v>
      </c>
      <c r="M132" s="31">
        <v>7.3381699999999999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1742.5</v>
      </c>
      <c r="D133" s="40">
        <v>1748.3</v>
      </c>
      <c r="E133" s="40">
        <v>1716.6</v>
      </c>
      <c r="F133" s="40">
        <v>1690.7</v>
      </c>
      <c r="G133" s="40">
        <v>1659</v>
      </c>
      <c r="H133" s="40">
        <v>1774.1999999999998</v>
      </c>
      <c r="I133" s="40">
        <v>1805.9</v>
      </c>
      <c r="J133" s="40">
        <v>1831.7999999999997</v>
      </c>
      <c r="K133" s="31">
        <v>1780</v>
      </c>
      <c r="L133" s="31">
        <v>1722.4</v>
      </c>
      <c r="M133" s="31">
        <v>32.691789999999997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74.55</v>
      </c>
      <c r="D134" s="40">
        <v>74.016666666666666</v>
      </c>
      <c r="E134" s="40">
        <v>72.033333333333331</v>
      </c>
      <c r="F134" s="40">
        <v>69.516666666666666</v>
      </c>
      <c r="G134" s="40">
        <v>67.533333333333331</v>
      </c>
      <c r="H134" s="40">
        <v>76.533333333333331</v>
      </c>
      <c r="I134" s="40">
        <v>78.516666666666652</v>
      </c>
      <c r="J134" s="40">
        <v>81.033333333333331</v>
      </c>
      <c r="K134" s="31">
        <v>76</v>
      </c>
      <c r="L134" s="31">
        <v>71.5</v>
      </c>
      <c r="M134" s="31">
        <v>124.24355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5049.45</v>
      </c>
      <c r="D135" s="40">
        <v>5149.833333333333</v>
      </c>
      <c r="E135" s="40">
        <v>4885.6666666666661</v>
      </c>
      <c r="F135" s="40">
        <v>4721.8833333333332</v>
      </c>
      <c r="G135" s="40">
        <v>4457.7166666666662</v>
      </c>
      <c r="H135" s="40">
        <v>5313.6166666666659</v>
      </c>
      <c r="I135" s="40">
        <v>5577.7833333333319</v>
      </c>
      <c r="J135" s="40">
        <v>5741.5666666666657</v>
      </c>
      <c r="K135" s="31">
        <v>5414</v>
      </c>
      <c r="L135" s="31">
        <v>4986.05</v>
      </c>
      <c r="M135" s="31">
        <v>4.8741899999999996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346.95</v>
      </c>
      <c r="D136" s="40">
        <v>349.5</v>
      </c>
      <c r="E136" s="40">
        <v>337.2</v>
      </c>
      <c r="F136" s="40">
        <v>327.45</v>
      </c>
      <c r="G136" s="40">
        <v>315.14999999999998</v>
      </c>
      <c r="H136" s="40">
        <v>359.25</v>
      </c>
      <c r="I136" s="40">
        <v>371.54999999999995</v>
      </c>
      <c r="J136" s="40">
        <v>381.3</v>
      </c>
      <c r="K136" s="31">
        <v>361.8</v>
      </c>
      <c r="L136" s="31">
        <v>339.75</v>
      </c>
      <c r="M136" s="31">
        <v>31.261099999999999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6736.05</v>
      </c>
      <c r="D137" s="40">
        <v>6761.166666666667</v>
      </c>
      <c r="E137" s="40">
        <v>6584.8833333333341</v>
      </c>
      <c r="F137" s="40">
        <v>6433.7166666666672</v>
      </c>
      <c r="G137" s="40">
        <v>6257.4333333333343</v>
      </c>
      <c r="H137" s="40">
        <v>6912.3333333333339</v>
      </c>
      <c r="I137" s="40">
        <v>7088.6166666666668</v>
      </c>
      <c r="J137" s="40">
        <v>7239.7833333333338</v>
      </c>
      <c r="K137" s="31">
        <v>6937.45</v>
      </c>
      <c r="L137" s="31">
        <v>6610</v>
      </c>
      <c r="M137" s="31">
        <v>4.1639499999999998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1799.35</v>
      </c>
      <c r="D138" s="40">
        <v>1800.1666666666667</v>
      </c>
      <c r="E138" s="40">
        <v>1770.6833333333334</v>
      </c>
      <c r="F138" s="40">
        <v>1742.0166666666667</v>
      </c>
      <c r="G138" s="40">
        <v>1712.5333333333333</v>
      </c>
      <c r="H138" s="40">
        <v>1828.8333333333335</v>
      </c>
      <c r="I138" s="40">
        <v>1858.3166666666666</v>
      </c>
      <c r="J138" s="40">
        <v>1886.9833333333336</v>
      </c>
      <c r="K138" s="31">
        <v>1829.65</v>
      </c>
      <c r="L138" s="31">
        <v>1771.5</v>
      </c>
      <c r="M138" s="31">
        <v>24.88158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478.8</v>
      </c>
      <c r="D139" s="40">
        <v>479.66666666666669</v>
      </c>
      <c r="E139" s="40">
        <v>467.13333333333338</v>
      </c>
      <c r="F139" s="40">
        <v>455.4666666666667</v>
      </c>
      <c r="G139" s="40">
        <v>442.93333333333339</v>
      </c>
      <c r="H139" s="40">
        <v>491.33333333333337</v>
      </c>
      <c r="I139" s="40">
        <v>503.86666666666667</v>
      </c>
      <c r="J139" s="40">
        <v>515.5333333333333</v>
      </c>
      <c r="K139" s="31">
        <v>492.2</v>
      </c>
      <c r="L139" s="31">
        <v>468</v>
      </c>
      <c r="M139" s="31">
        <v>19.296289999999999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875.15</v>
      </c>
      <c r="D140" s="40">
        <v>869.0333333333333</v>
      </c>
      <c r="E140" s="40">
        <v>859.66666666666663</v>
      </c>
      <c r="F140" s="40">
        <v>844.18333333333328</v>
      </c>
      <c r="G140" s="40">
        <v>834.81666666666661</v>
      </c>
      <c r="H140" s="40">
        <v>884.51666666666665</v>
      </c>
      <c r="I140" s="40">
        <v>893.88333333333344</v>
      </c>
      <c r="J140" s="40">
        <v>909.36666666666667</v>
      </c>
      <c r="K140" s="31">
        <v>878.4</v>
      </c>
      <c r="L140" s="31">
        <v>853.55</v>
      </c>
      <c r="M140" s="31">
        <v>10.25474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69950.5</v>
      </c>
      <c r="D141" s="40">
        <v>70283.46666666666</v>
      </c>
      <c r="E141" s="40">
        <v>68367.033333333326</v>
      </c>
      <c r="F141" s="40">
        <v>66783.566666666666</v>
      </c>
      <c r="G141" s="40">
        <v>64867.133333333331</v>
      </c>
      <c r="H141" s="40">
        <v>71866.93333333332</v>
      </c>
      <c r="I141" s="40">
        <v>73783.36666666664</v>
      </c>
      <c r="J141" s="40">
        <v>75366.833333333314</v>
      </c>
      <c r="K141" s="31">
        <v>72199.899999999994</v>
      </c>
      <c r="L141" s="31">
        <v>68700</v>
      </c>
      <c r="M141" s="31">
        <v>0.19827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844.05</v>
      </c>
      <c r="D142" s="40">
        <v>850.01666666666677</v>
      </c>
      <c r="E142" s="40">
        <v>828.03333333333353</v>
      </c>
      <c r="F142" s="40">
        <v>812.01666666666677</v>
      </c>
      <c r="G142" s="40">
        <v>790.03333333333353</v>
      </c>
      <c r="H142" s="40">
        <v>866.03333333333353</v>
      </c>
      <c r="I142" s="40">
        <v>888.01666666666688</v>
      </c>
      <c r="J142" s="40">
        <v>904.03333333333353</v>
      </c>
      <c r="K142" s="31">
        <v>872</v>
      </c>
      <c r="L142" s="31">
        <v>834</v>
      </c>
      <c r="M142" s="31">
        <v>10.769629999999999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144.55000000000001</v>
      </c>
      <c r="D143" s="40">
        <v>144.98333333333332</v>
      </c>
      <c r="E143" s="40">
        <v>141.26666666666665</v>
      </c>
      <c r="F143" s="40">
        <v>137.98333333333332</v>
      </c>
      <c r="G143" s="40">
        <v>134.26666666666665</v>
      </c>
      <c r="H143" s="40">
        <v>148.26666666666665</v>
      </c>
      <c r="I143" s="40">
        <v>151.98333333333329</v>
      </c>
      <c r="J143" s="40">
        <v>155.26666666666665</v>
      </c>
      <c r="K143" s="31">
        <v>148.69999999999999</v>
      </c>
      <c r="L143" s="31">
        <v>141.69999999999999</v>
      </c>
      <c r="M143" s="31">
        <v>43.237679999999997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814.3</v>
      </c>
      <c r="D144" s="40">
        <v>813.76666666666677</v>
      </c>
      <c r="E144" s="40">
        <v>797.53333333333353</v>
      </c>
      <c r="F144" s="40">
        <v>780.76666666666677</v>
      </c>
      <c r="G144" s="40">
        <v>764.53333333333353</v>
      </c>
      <c r="H144" s="40">
        <v>830.53333333333353</v>
      </c>
      <c r="I144" s="40">
        <v>846.76666666666688</v>
      </c>
      <c r="J144" s="40">
        <v>863.53333333333353</v>
      </c>
      <c r="K144" s="31">
        <v>830</v>
      </c>
      <c r="L144" s="31">
        <v>797</v>
      </c>
      <c r="M144" s="31">
        <v>29.073779999999999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156</v>
      </c>
      <c r="D145" s="40">
        <v>157.9</v>
      </c>
      <c r="E145" s="40">
        <v>152.60000000000002</v>
      </c>
      <c r="F145" s="40">
        <v>149.20000000000002</v>
      </c>
      <c r="G145" s="40">
        <v>143.90000000000003</v>
      </c>
      <c r="H145" s="40">
        <v>161.30000000000001</v>
      </c>
      <c r="I145" s="40">
        <v>166.60000000000002</v>
      </c>
      <c r="J145" s="40">
        <v>170</v>
      </c>
      <c r="K145" s="31">
        <v>163.19999999999999</v>
      </c>
      <c r="L145" s="31">
        <v>154.5</v>
      </c>
      <c r="M145" s="31">
        <v>37.16142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495.3</v>
      </c>
      <c r="D146" s="40">
        <v>494.38333333333338</v>
      </c>
      <c r="E146" s="40">
        <v>489.46666666666675</v>
      </c>
      <c r="F146" s="40">
        <v>483.63333333333338</v>
      </c>
      <c r="G146" s="40">
        <v>478.71666666666675</v>
      </c>
      <c r="H146" s="40">
        <v>500.21666666666675</v>
      </c>
      <c r="I146" s="40">
        <v>505.13333333333338</v>
      </c>
      <c r="J146" s="40">
        <v>510.96666666666675</v>
      </c>
      <c r="K146" s="31">
        <v>499.3</v>
      </c>
      <c r="L146" s="31">
        <v>488.55</v>
      </c>
      <c r="M146" s="31">
        <v>9.39832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7286.6</v>
      </c>
      <c r="D147" s="40">
        <v>7214.666666666667</v>
      </c>
      <c r="E147" s="40">
        <v>7107.7833333333338</v>
      </c>
      <c r="F147" s="40">
        <v>6928.9666666666672</v>
      </c>
      <c r="G147" s="40">
        <v>6822.0833333333339</v>
      </c>
      <c r="H147" s="40">
        <v>7393.4833333333336</v>
      </c>
      <c r="I147" s="40">
        <v>7500.3666666666668</v>
      </c>
      <c r="J147" s="40">
        <v>7679.1833333333334</v>
      </c>
      <c r="K147" s="31">
        <v>7321.55</v>
      </c>
      <c r="L147" s="31">
        <v>7035.85</v>
      </c>
      <c r="M147" s="31">
        <v>8.6742500000000007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934.3</v>
      </c>
      <c r="D148" s="40">
        <v>920.33333333333337</v>
      </c>
      <c r="E148" s="40">
        <v>894.9666666666667</v>
      </c>
      <c r="F148" s="40">
        <v>855.63333333333333</v>
      </c>
      <c r="G148" s="40">
        <v>830.26666666666665</v>
      </c>
      <c r="H148" s="40">
        <v>959.66666666666674</v>
      </c>
      <c r="I148" s="40">
        <v>985.0333333333333</v>
      </c>
      <c r="J148" s="40">
        <v>1024.3666666666668</v>
      </c>
      <c r="K148" s="31">
        <v>945.7</v>
      </c>
      <c r="L148" s="31">
        <v>881</v>
      </c>
      <c r="M148" s="31">
        <v>3.7274400000000001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4304.7</v>
      </c>
      <c r="D149" s="40">
        <v>4371.2166666666672</v>
      </c>
      <c r="E149" s="40">
        <v>4183.4333333333343</v>
      </c>
      <c r="F149" s="40">
        <v>4062.166666666667</v>
      </c>
      <c r="G149" s="40">
        <v>3874.3833333333341</v>
      </c>
      <c r="H149" s="40">
        <v>4492.4833333333345</v>
      </c>
      <c r="I149" s="40">
        <v>4680.2666666666673</v>
      </c>
      <c r="J149" s="40">
        <v>4801.5333333333347</v>
      </c>
      <c r="K149" s="31">
        <v>4559</v>
      </c>
      <c r="L149" s="31">
        <v>4249.95</v>
      </c>
      <c r="M149" s="31">
        <v>9.7260799999999996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3098.15</v>
      </c>
      <c r="D150" s="40">
        <v>3122.5333333333333</v>
      </c>
      <c r="E150" s="40">
        <v>2997.2166666666667</v>
      </c>
      <c r="F150" s="40">
        <v>2896.2833333333333</v>
      </c>
      <c r="G150" s="40">
        <v>2770.9666666666667</v>
      </c>
      <c r="H150" s="40">
        <v>3223.4666666666667</v>
      </c>
      <c r="I150" s="40">
        <v>3348.7833333333333</v>
      </c>
      <c r="J150" s="40">
        <v>3449.7166666666667</v>
      </c>
      <c r="K150" s="31">
        <v>3247.85</v>
      </c>
      <c r="L150" s="31">
        <v>3021.6</v>
      </c>
      <c r="M150" s="31">
        <v>5.7176999999999998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1407.25</v>
      </c>
      <c r="D151" s="40">
        <v>1411.75</v>
      </c>
      <c r="E151" s="40">
        <v>1376.5</v>
      </c>
      <c r="F151" s="40">
        <v>1345.75</v>
      </c>
      <c r="G151" s="40">
        <v>1310.5</v>
      </c>
      <c r="H151" s="40">
        <v>1442.5</v>
      </c>
      <c r="I151" s="40">
        <v>1477.75</v>
      </c>
      <c r="J151" s="40">
        <v>1508.5</v>
      </c>
      <c r="K151" s="31">
        <v>1447</v>
      </c>
      <c r="L151" s="31">
        <v>1381</v>
      </c>
      <c r="M151" s="31">
        <v>8.7692399999999999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825.75</v>
      </c>
      <c r="D152" s="40">
        <v>827.23333333333323</v>
      </c>
      <c r="E152" s="40">
        <v>812.66666666666652</v>
      </c>
      <c r="F152" s="40">
        <v>799.58333333333326</v>
      </c>
      <c r="G152" s="40">
        <v>785.01666666666654</v>
      </c>
      <c r="H152" s="40">
        <v>840.31666666666649</v>
      </c>
      <c r="I152" s="40">
        <v>854.88333333333333</v>
      </c>
      <c r="J152" s="40">
        <v>867.96666666666647</v>
      </c>
      <c r="K152" s="31">
        <v>841.8</v>
      </c>
      <c r="L152" s="31">
        <v>814.15</v>
      </c>
      <c r="M152" s="31">
        <v>1.8727499999999999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130.5</v>
      </c>
      <c r="D153" s="40">
        <v>130.70000000000002</v>
      </c>
      <c r="E153" s="40">
        <v>127.70000000000005</v>
      </c>
      <c r="F153" s="40">
        <v>124.90000000000003</v>
      </c>
      <c r="G153" s="40">
        <v>121.90000000000006</v>
      </c>
      <c r="H153" s="40">
        <v>133.50000000000003</v>
      </c>
      <c r="I153" s="40">
        <v>136.49999999999997</v>
      </c>
      <c r="J153" s="40">
        <v>139.30000000000001</v>
      </c>
      <c r="K153" s="31">
        <v>133.69999999999999</v>
      </c>
      <c r="L153" s="31">
        <v>127.9</v>
      </c>
      <c r="M153" s="31">
        <v>114.66406000000001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121.75</v>
      </c>
      <c r="D154" s="40">
        <v>122.09999999999998</v>
      </c>
      <c r="E154" s="40">
        <v>118.74999999999996</v>
      </c>
      <c r="F154" s="40">
        <v>115.74999999999997</v>
      </c>
      <c r="G154" s="40">
        <v>112.39999999999995</v>
      </c>
      <c r="H154" s="40">
        <v>125.09999999999997</v>
      </c>
      <c r="I154" s="40">
        <v>128.44999999999999</v>
      </c>
      <c r="J154" s="40">
        <v>131.44999999999999</v>
      </c>
      <c r="K154" s="31">
        <v>125.45</v>
      </c>
      <c r="L154" s="31">
        <v>119.1</v>
      </c>
      <c r="M154" s="31">
        <v>141.85935000000001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93.4</v>
      </c>
      <c r="D155" s="40">
        <v>94.050000000000011</v>
      </c>
      <c r="E155" s="40">
        <v>91.15000000000002</v>
      </c>
      <c r="F155" s="40">
        <v>88.9</v>
      </c>
      <c r="G155" s="40">
        <v>86.000000000000014</v>
      </c>
      <c r="H155" s="40">
        <v>96.300000000000026</v>
      </c>
      <c r="I155" s="40">
        <v>99.2</v>
      </c>
      <c r="J155" s="40">
        <v>101.45000000000003</v>
      </c>
      <c r="K155" s="31">
        <v>96.95</v>
      </c>
      <c r="L155" s="31">
        <v>91.8</v>
      </c>
      <c r="M155" s="31">
        <v>253.68680000000001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3852</v>
      </c>
      <c r="D156" s="40">
        <v>3876.7333333333336</v>
      </c>
      <c r="E156" s="40">
        <v>3777.916666666667</v>
      </c>
      <c r="F156" s="40">
        <v>3703.8333333333335</v>
      </c>
      <c r="G156" s="40">
        <v>3605.0166666666669</v>
      </c>
      <c r="H156" s="40">
        <v>3950.8166666666671</v>
      </c>
      <c r="I156" s="40">
        <v>4049.6333333333337</v>
      </c>
      <c r="J156" s="40">
        <v>4123.7166666666672</v>
      </c>
      <c r="K156" s="31">
        <v>3975.55</v>
      </c>
      <c r="L156" s="31">
        <v>3802.65</v>
      </c>
      <c r="M156" s="31">
        <v>1.9414100000000001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18881.25</v>
      </c>
      <c r="D157" s="40">
        <v>18849.816666666666</v>
      </c>
      <c r="E157" s="40">
        <v>18631.433333333331</v>
      </c>
      <c r="F157" s="40">
        <v>18381.616666666665</v>
      </c>
      <c r="G157" s="40">
        <v>18163.23333333333</v>
      </c>
      <c r="H157" s="40">
        <v>19099.633333333331</v>
      </c>
      <c r="I157" s="40">
        <v>19318.016666666663</v>
      </c>
      <c r="J157" s="40">
        <v>19567.833333333332</v>
      </c>
      <c r="K157" s="31">
        <v>19068.2</v>
      </c>
      <c r="L157" s="31">
        <v>18600</v>
      </c>
      <c r="M157" s="31">
        <v>0.71309999999999996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320.64999999999998</v>
      </c>
      <c r="D158" s="40">
        <v>323</v>
      </c>
      <c r="E158" s="40">
        <v>314.35000000000002</v>
      </c>
      <c r="F158" s="40">
        <v>308.05</v>
      </c>
      <c r="G158" s="40">
        <v>299.40000000000003</v>
      </c>
      <c r="H158" s="40">
        <v>329.3</v>
      </c>
      <c r="I158" s="40">
        <v>337.95</v>
      </c>
      <c r="J158" s="40">
        <v>344.25</v>
      </c>
      <c r="K158" s="31">
        <v>331.65</v>
      </c>
      <c r="L158" s="31">
        <v>316.7</v>
      </c>
      <c r="M158" s="31">
        <v>18.46903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800.7</v>
      </c>
      <c r="D159" s="40">
        <v>799.88333333333333</v>
      </c>
      <c r="E159" s="40">
        <v>770.81666666666661</v>
      </c>
      <c r="F159" s="40">
        <v>740.93333333333328</v>
      </c>
      <c r="G159" s="40">
        <v>711.86666666666656</v>
      </c>
      <c r="H159" s="40">
        <v>829.76666666666665</v>
      </c>
      <c r="I159" s="40">
        <v>858.83333333333348</v>
      </c>
      <c r="J159" s="40">
        <v>888.7166666666667</v>
      </c>
      <c r="K159" s="31">
        <v>828.95</v>
      </c>
      <c r="L159" s="31">
        <v>770</v>
      </c>
      <c r="M159" s="31">
        <v>12.64935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134</v>
      </c>
      <c r="D160" s="40">
        <v>134.43333333333331</v>
      </c>
      <c r="E160" s="40">
        <v>131.21666666666661</v>
      </c>
      <c r="F160" s="40">
        <v>128.43333333333331</v>
      </c>
      <c r="G160" s="40">
        <v>125.21666666666661</v>
      </c>
      <c r="H160" s="40">
        <v>137.21666666666661</v>
      </c>
      <c r="I160" s="40">
        <v>140.43333333333331</v>
      </c>
      <c r="J160" s="40">
        <v>143.21666666666661</v>
      </c>
      <c r="K160" s="31">
        <v>137.65</v>
      </c>
      <c r="L160" s="31">
        <v>131.65</v>
      </c>
      <c r="M160" s="31">
        <v>172.38729000000001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172.4</v>
      </c>
      <c r="D161" s="40">
        <v>177.33333333333334</v>
      </c>
      <c r="E161" s="40">
        <v>164.66666666666669</v>
      </c>
      <c r="F161" s="40">
        <v>156.93333333333334</v>
      </c>
      <c r="G161" s="40">
        <v>144.26666666666668</v>
      </c>
      <c r="H161" s="40">
        <v>185.06666666666669</v>
      </c>
      <c r="I161" s="40">
        <v>197.73333333333338</v>
      </c>
      <c r="J161" s="40">
        <v>205.4666666666667</v>
      </c>
      <c r="K161" s="31">
        <v>190</v>
      </c>
      <c r="L161" s="31">
        <v>169.6</v>
      </c>
      <c r="M161" s="31">
        <v>16.826160000000002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2841.4</v>
      </c>
      <c r="D162" s="40">
        <v>2847.6166666666663</v>
      </c>
      <c r="E162" s="40">
        <v>2756.2333333333327</v>
      </c>
      <c r="F162" s="40">
        <v>2671.0666666666662</v>
      </c>
      <c r="G162" s="40">
        <v>2579.6833333333325</v>
      </c>
      <c r="H162" s="40">
        <v>2932.7833333333328</v>
      </c>
      <c r="I162" s="40">
        <v>3024.166666666667</v>
      </c>
      <c r="J162" s="40">
        <v>3109.333333333333</v>
      </c>
      <c r="K162" s="31">
        <v>2939</v>
      </c>
      <c r="L162" s="31">
        <v>2762.45</v>
      </c>
      <c r="M162" s="31">
        <v>1.88486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38159.599999999999</v>
      </c>
      <c r="D163" s="40">
        <v>37992.266666666663</v>
      </c>
      <c r="E163" s="40">
        <v>37383.483333333323</v>
      </c>
      <c r="F163" s="40">
        <v>36607.366666666661</v>
      </c>
      <c r="G163" s="40">
        <v>35998.583333333321</v>
      </c>
      <c r="H163" s="40">
        <v>38768.383333333324</v>
      </c>
      <c r="I163" s="40">
        <v>39377.166666666664</v>
      </c>
      <c r="J163" s="40">
        <v>40153.283333333326</v>
      </c>
      <c r="K163" s="31">
        <v>38601.050000000003</v>
      </c>
      <c r="L163" s="31">
        <v>37216.15</v>
      </c>
      <c r="M163" s="31">
        <v>0.20396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211.7</v>
      </c>
      <c r="D164" s="40">
        <v>212.11666666666667</v>
      </c>
      <c r="E164" s="40">
        <v>209.23333333333335</v>
      </c>
      <c r="F164" s="40">
        <v>206.76666666666668</v>
      </c>
      <c r="G164" s="40">
        <v>203.88333333333335</v>
      </c>
      <c r="H164" s="40">
        <v>214.58333333333334</v>
      </c>
      <c r="I164" s="40">
        <v>217.46666666666667</v>
      </c>
      <c r="J164" s="40">
        <v>219.93333333333334</v>
      </c>
      <c r="K164" s="31">
        <v>215</v>
      </c>
      <c r="L164" s="31">
        <v>209.65</v>
      </c>
      <c r="M164" s="31">
        <v>17.22354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4817.5</v>
      </c>
      <c r="D165" s="40">
        <v>4850.7</v>
      </c>
      <c r="E165" s="40">
        <v>4756.7999999999993</v>
      </c>
      <c r="F165" s="40">
        <v>4696.0999999999995</v>
      </c>
      <c r="G165" s="40">
        <v>4602.1999999999989</v>
      </c>
      <c r="H165" s="40">
        <v>4911.3999999999996</v>
      </c>
      <c r="I165" s="40">
        <v>5005.2999999999993</v>
      </c>
      <c r="J165" s="40">
        <v>5066</v>
      </c>
      <c r="K165" s="31">
        <v>4944.6000000000004</v>
      </c>
      <c r="L165" s="31">
        <v>4790</v>
      </c>
      <c r="M165" s="31">
        <v>0.53103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2405.5500000000002</v>
      </c>
      <c r="D166" s="40">
        <v>2383.2166666666667</v>
      </c>
      <c r="E166" s="40">
        <v>2351.5833333333335</v>
      </c>
      <c r="F166" s="40">
        <v>2297.6166666666668</v>
      </c>
      <c r="G166" s="40">
        <v>2265.9833333333336</v>
      </c>
      <c r="H166" s="40">
        <v>2437.1833333333334</v>
      </c>
      <c r="I166" s="40">
        <v>2468.8166666666666</v>
      </c>
      <c r="J166" s="40">
        <v>2522.7833333333333</v>
      </c>
      <c r="K166" s="31">
        <v>2414.85</v>
      </c>
      <c r="L166" s="31">
        <v>2329.25</v>
      </c>
      <c r="M166" s="31">
        <v>11.693429999999999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2453.0500000000002</v>
      </c>
      <c r="D167" s="40">
        <v>2462.6833333333334</v>
      </c>
      <c r="E167" s="40">
        <v>2420.3666666666668</v>
      </c>
      <c r="F167" s="40">
        <v>2387.6833333333334</v>
      </c>
      <c r="G167" s="40">
        <v>2345.3666666666668</v>
      </c>
      <c r="H167" s="40">
        <v>2495.3666666666668</v>
      </c>
      <c r="I167" s="40">
        <v>2537.6833333333334</v>
      </c>
      <c r="J167" s="40">
        <v>2570.3666666666668</v>
      </c>
      <c r="K167" s="31">
        <v>2505</v>
      </c>
      <c r="L167" s="31">
        <v>2430</v>
      </c>
      <c r="M167" s="31">
        <v>6.5200100000000001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2281.85</v>
      </c>
      <c r="D168" s="40">
        <v>2263.0166666666669</v>
      </c>
      <c r="E168" s="40">
        <v>2226.0333333333338</v>
      </c>
      <c r="F168" s="40">
        <v>2170.2166666666667</v>
      </c>
      <c r="G168" s="40">
        <v>2133.2333333333336</v>
      </c>
      <c r="H168" s="40">
        <v>2318.8333333333339</v>
      </c>
      <c r="I168" s="40">
        <v>2355.8166666666666</v>
      </c>
      <c r="J168" s="40">
        <v>2411.6333333333341</v>
      </c>
      <c r="K168" s="31">
        <v>2300</v>
      </c>
      <c r="L168" s="31">
        <v>2207.1999999999998</v>
      </c>
      <c r="M168" s="31">
        <v>5.3824399999999999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115</v>
      </c>
      <c r="D169" s="40">
        <v>115.48333333333333</v>
      </c>
      <c r="E169" s="40">
        <v>112.56666666666666</v>
      </c>
      <c r="F169" s="40">
        <v>110.13333333333333</v>
      </c>
      <c r="G169" s="40">
        <v>107.21666666666665</v>
      </c>
      <c r="H169" s="40">
        <v>117.91666666666667</v>
      </c>
      <c r="I169" s="40">
        <v>120.83333333333333</v>
      </c>
      <c r="J169" s="40">
        <v>123.26666666666668</v>
      </c>
      <c r="K169" s="31">
        <v>118.4</v>
      </c>
      <c r="L169" s="31">
        <v>113.05</v>
      </c>
      <c r="M169" s="31">
        <v>39.730600000000003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209.85</v>
      </c>
      <c r="D170" s="40">
        <v>210</v>
      </c>
      <c r="E170" s="40">
        <v>207.35</v>
      </c>
      <c r="F170" s="40">
        <v>204.85</v>
      </c>
      <c r="G170" s="40">
        <v>202.2</v>
      </c>
      <c r="H170" s="40">
        <v>212.5</v>
      </c>
      <c r="I170" s="40">
        <v>215.14999999999998</v>
      </c>
      <c r="J170" s="40">
        <v>217.65</v>
      </c>
      <c r="K170" s="31">
        <v>212.65</v>
      </c>
      <c r="L170" s="31">
        <v>207.5</v>
      </c>
      <c r="M170" s="31">
        <v>169.04435000000001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432.7</v>
      </c>
      <c r="D171" s="40">
        <v>437.16666666666669</v>
      </c>
      <c r="E171" s="40">
        <v>419.88333333333338</v>
      </c>
      <c r="F171" s="40">
        <v>407.06666666666672</v>
      </c>
      <c r="G171" s="40">
        <v>389.78333333333342</v>
      </c>
      <c r="H171" s="40">
        <v>449.98333333333335</v>
      </c>
      <c r="I171" s="40">
        <v>467.26666666666665</v>
      </c>
      <c r="J171" s="40">
        <v>480.08333333333331</v>
      </c>
      <c r="K171" s="31">
        <v>454.45</v>
      </c>
      <c r="L171" s="31">
        <v>424.35</v>
      </c>
      <c r="M171" s="31">
        <v>8.5705899999999993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14256</v>
      </c>
      <c r="D172" s="40">
        <v>14281.616666666667</v>
      </c>
      <c r="E172" s="40">
        <v>14112.183333333334</v>
      </c>
      <c r="F172" s="40">
        <v>13968.366666666667</v>
      </c>
      <c r="G172" s="40">
        <v>13798.933333333334</v>
      </c>
      <c r="H172" s="40">
        <v>14425.433333333334</v>
      </c>
      <c r="I172" s="40">
        <v>14594.866666666665</v>
      </c>
      <c r="J172" s="40">
        <v>14738.683333333334</v>
      </c>
      <c r="K172" s="31">
        <v>14451.05</v>
      </c>
      <c r="L172" s="31">
        <v>14137.8</v>
      </c>
      <c r="M172" s="31">
        <v>3.669E-2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36.75</v>
      </c>
      <c r="D173" s="40">
        <v>36.783333333333339</v>
      </c>
      <c r="E173" s="40">
        <v>35.916666666666679</v>
      </c>
      <c r="F173" s="40">
        <v>35.083333333333343</v>
      </c>
      <c r="G173" s="40">
        <v>34.216666666666683</v>
      </c>
      <c r="H173" s="40">
        <v>37.616666666666674</v>
      </c>
      <c r="I173" s="40">
        <v>38.483333333333334</v>
      </c>
      <c r="J173" s="40">
        <v>39.31666666666667</v>
      </c>
      <c r="K173" s="31">
        <v>37.65</v>
      </c>
      <c r="L173" s="31">
        <v>35.950000000000003</v>
      </c>
      <c r="M173" s="31">
        <v>550.96010000000001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167.55</v>
      </c>
      <c r="D174" s="40">
        <v>169.88333333333333</v>
      </c>
      <c r="E174" s="40">
        <v>162.76666666666665</v>
      </c>
      <c r="F174" s="40">
        <v>157.98333333333332</v>
      </c>
      <c r="G174" s="40">
        <v>150.86666666666665</v>
      </c>
      <c r="H174" s="40">
        <v>174.66666666666666</v>
      </c>
      <c r="I174" s="40">
        <v>181.78333333333333</v>
      </c>
      <c r="J174" s="40">
        <v>186.56666666666666</v>
      </c>
      <c r="K174" s="31">
        <v>177</v>
      </c>
      <c r="L174" s="31">
        <v>165.1</v>
      </c>
      <c r="M174" s="31">
        <v>106.35816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126.45</v>
      </c>
      <c r="D175" s="40">
        <v>127.16666666666667</v>
      </c>
      <c r="E175" s="40">
        <v>124.43333333333334</v>
      </c>
      <c r="F175" s="40">
        <v>122.41666666666667</v>
      </c>
      <c r="G175" s="40">
        <v>119.68333333333334</v>
      </c>
      <c r="H175" s="40">
        <v>129.18333333333334</v>
      </c>
      <c r="I175" s="40">
        <v>131.91666666666666</v>
      </c>
      <c r="J175" s="40">
        <v>133.93333333333334</v>
      </c>
      <c r="K175" s="31">
        <v>129.9</v>
      </c>
      <c r="L175" s="31">
        <v>125.15</v>
      </c>
      <c r="M175" s="31">
        <v>73.814970000000002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2277.35</v>
      </c>
      <c r="D176" s="40">
        <v>2280.7666666666664</v>
      </c>
      <c r="E176" s="40">
        <v>2243.6833333333329</v>
      </c>
      <c r="F176" s="40">
        <v>2210.0166666666664</v>
      </c>
      <c r="G176" s="40">
        <v>2172.9333333333329</v>
      </c>
      <c r="H176" s="40">
        <v>2314.4333333333329</v>
      </c>
      <c r="I176" s="40">
        <v>2351.5166666666669</v>
      </c>
      <c r="J176" s="40">
        <v>2385.1833333333329</v>
      </c>
      <c r="K176" s="31">
        <v>2317.85</v>
      </c>
      <c r="L176" s="31">
        <v>2247.1</v>
      </c>
      <c r="M176" s="31">
        <v>66.113759999999999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868.5</v>
      </c>
      <c r="D177" s="40">
        <v>875.56666666666661</v>
      </c>
      <c r="E177" s="40">
        <v>853.13333333333321</v>
      </c>
      <c r="F177" s="40">
        <v>837.76666666666665</v>
      </c>
      <c r="G177" s="40">
        <v>815.33333333333326</v>
      </c>
      <c r="H177" s="40">
        <v>890.93333333333317</v>
      </c>
      <c r="I177" s="40">
        <v>913.36666666666656</v>
      </c>
      <c r="J177" s="40">
        <v>928.73333333333312</v>
      </c>
      <c r="K177" s="31">
        <v>898</v>
      </c>
      <c r="L177" s="31">
        <v>860.2</v>
      </c>
      <c r="M177" s="31">
        <v>25.387360000000001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1125.7</v>
      </c>
      <c r="D178" s="40">
        <v>1122.95</v>
      </c>
      <c r="E178" s="40">
        <v>1103.3500000000001</v>
      </c>
      <c r="F178" s="40">
        <v>1081</v>
      </c>
      <c r="G178" s="40">
        <v>1061.4000000000001</v>
      </c>
      <c r="H178" s="40">
        <v>1145.3000000000002</v>
      </c>
      <c r="I178" s="40">
        <v>1164.9000000000001</v>
      </c>
      <c r="J178" s="40">
        <v>1187.2500000000002</v>
      </c>
      <c r="K178" s="31">
        <v>1142.55</v>
      </c>
      <c r="L178" s="31">
        <v>1100.5999999999999</v>
      </c>
      <c r="M178" s="31">
        <v>13.416930000000001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2074.65</v>
      </c>
      <c r="D179" s="40">
        <v>2083.0666666666666</v>
      </c>
      <c r="E179" s="40">
        <v>2021.1333333333332</v>
      </c>
      <c r="F179" s="40">
        <v>1967.6166666666666</v>
      </c>
      <c r="G179" s="40">
        <v>1905.6833333333332</v>
      </c>
      <c r="H179" s="40">
        <v>2136.583333333333</v>
      </c>
      <c r="I179" s="40">
        <v>2198.5166666666664</v>
      </c>
      <c r="J179" s="40">
        <v>2252.0333333333333</v>
      </c>
      <c r="K179" s="31">
        <v>2145</v>
      </c>
      <c r="L179" s="31">
        <v>2029.55</v>
      </c>
      <c r="M179" s="31">
        <v>6.5362900000000002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7500.7</v>
      </c>
      <c r="D180" s="40">
        <v>7501.9833333333336</v>
      </c>
      <c r="E180" s="40">
        <v>7433.9666666666672</v>
      </c>
      <c r="F180" s="40">
        <v>7367.2333333333336</v>
      </c>
      <c r="G180" s="40">
        <v>7299.2166666666672</v>
      </c>
      <c r="H180" s="40">
        <v>7568.7166666666672</v>
      </c>
      <c r="I180" s="40">
        <v>7636.7333333333336</v>
      </c>
      <c r="J180" s="40">
        <v>7703.4666666666672</v>
      </c>
      <c r="K180" s="31">
        <v>7570</v>
      </c>
      <c r="L180" s="31">
        <v>7435.25</v>
      </c>
      <c r="M180" s="31">
        <v>8.8599999999999998E-2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25470.35</v>
      </c>
      <c r="D181" s="40">
        <v>25536.799999999999</v>
      </c>
      <c r="E181" s="40">
        <v>24933.599999999999</v>
      </c>
      <c r="F181" s="40">
        <v>24396.85</v>
      </c>
      <c r="G181" s="40">
        <v>23793.649999999998</v>
      </c>
      <c r="H181" s="40">
        <v>26073.55</v>
      </c>
      <c r="I181" s="40">
        <v>26676.750000000004</v>
      </c>
      <c r="J181" s="40">
        <v>27213.5</v>
      </c>
      <c r="K181" s="31">
        <v>26140</v>
      </c>
      <c r="L181" s="31">
        <v>25000.05</v>
      </c>
      <c r="M181" s="31">
        <v>0.38865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1200.5999999999999</v>
      </c>
      <c r="D182" s="40">
        <v>1207.6000000000001</v>
      </c>
      <c r="E182" s="40">
        <v>1151.8000000000002</v>
      </c>
      <c r="F182" s="40">
        <v>1103</v>
      </c>
      <c r="G182" s="40">
        <v>1047.2</v>
      </c>
      <c r="H182" s="40">
        <v>1256.4000000000003</v>
      </c>
      <c r="I182" s="40">
        <v>1312.2</v>
      </c>
      <c r="J182" s="40">
        <v>1361.0000000000005</v>
      </c>
      <c r="K182" s="31">
        <v>1263.4000000000001</v>
      </c>
      <c r="L182" s="31">
        <v>1158.8</v>
      </c>
      <c r="M182" s="31">
        <v>17.806560000000001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2355.1999999999998</v>
      </c>
      <c r="D183" s="40">
        <v>2357.4</v>
      </c>
      <c r="E183" s="40">
        <v>2317.8000000000002</v>
      </c>
      <c r="F183" s="40">
        <v>2280.4</v>
      </c>
      <c r="G183" s="40">
        <v>2240.8000000000002</v>
      </c>
      <c r="H183" s="40">
        <v>2394.8000000000002</v>
      </c>
      <c r="I183" s="40">
        <v>2434.3999999999996</v>
      </c>
      <c r="J183" s="40">
        <v>2471.8000000000002</v>
      </c>
      <c r="K183" s="31">
        <v>2397</v>
      </c>
      <c r="L183" s="31">
        <v>2320</v>
      </c>
      <c r="M183" s="31">
        <v>2.9885799999999998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449.2</v>
      </c>
      <c r="D184" s="40">
        <v>452.06666666666666</v>
      </c>
      <c r="E184" s="40">
        <v>440.13333333333333</v>
      </c>
      <c r="F184" s="40">
        <v>431.06666666666666</v>
      </c>
      <c r="G184" s="40">
        <v>419.13333333333333</v>
      </c>
      <c r="H184" s="40">
        <v>461.13333333333333</v>
      </c>
      <c r="I184" s="40">
        <v>473.06666666666661</v>
      </c>
      <c r="J184" s="40">
        <v>482.13333333333333</v>
      </c>
      <c r="K184" s="31">
        <v>464</v>
      </c>
      <c r="L184" s="31">
        <v>443</v>
      </c>
      <c r="M184" s="31">
        <v>223.36114000000001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106.5</v>
      </c>
      <c r="D185" s="40">
        <v>107.10000000000001</v>
      </c>
      <c r="E185" s="40">
        <v>103.90000000000002</v>
      </c>
      <c r="F185" s="40">
        <v>101.30000000000001</v>
      </c>
      <c r="G185" s="40">
        <v>98.100000000000023</v>
      </c>
      <c r="H185" s="40">
        <v>109.70000000000002</v>
      </c>
      <c r="I185" s="40">
        <v>112.9</v>
      </c>
      <c r="J185" s="40">
        <v>115.50000000000001</v>
      </c>
      <c r="K185" s="31">
        <v>110.3</v>
      </c>
      <c r="L185" s="31">
        <v>104.5</v>
      </c>
      <c r="M185" s="31">
        <v>470.29516999999998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763.95</v>
      </c>
      <c r="D186" s="40">
        <v>763.9</v>
      </c>
      <c r="E186" s="40">
        <v>753.09999999999991</v>
      </c>
      <c r="F186" s="40">
        <v>742.24999999999989</v>
      </c>
      <c r="G186" s="40">
        <v>731.44999999999982</v>
      </c>
      <c r="H186" s="40">
        <v>774.75</v>
      </c>
      <c r="I186" s="40">
        <v>785.55</v>
      </c>
      <c r="J186" s="40">
        <v>796.40000000000009</v>
      </c>
      <c r="K186" s="31">
        <v>774.7</v>
      </c>
      <c r="L186" s="31">
        <v>753.05</v>
      </c>
      <c r="M186" s="31">
        <v>74.740260000000006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489.65</v>
      </c>
      <c r="D187" s="40">
        <v>494.79999999999995</v>
      </c>
      <c r="E187" s="40">
        <v>478.14999999999992</v>
      </c>
      <c r="F187" s="40">
        <v>466.65</v>
      </c>
      <c r="G187" s="40">
        <v>449.99999999999994</v>
      </c>
      <c r="H187" s="40">
        <v>506.2999999999999</v>
      </c>
      <c r="I187" s="40">
        <v>522.95000000000005</v>
      </c>
      <c r="J187" s="40">
        <v>534.44999999999982</v>
      </c>
      <c r="K187" s="31">
        <v>511.45</v>
      </c>
      <c r="L187" s="31">
        <v>483.3</v>
      </c>
      <c r="M187" s="31">
        <v>15.36168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579.75</v>
      </c>
      <c r="D188" s="40">
        <v>577.58333333333337</v>
      </c>
      <c r="E188" s="40">
        <v>567.16666666666674</v>
      </c>
      <c r="F188" s="40">
        <v>554.58333333333337</v>
      </c>
      <c r="G188" s="40">
        <v>544.16666666666674</v>
      </c>
      <c r="H188" s="40">
        <v>590.16666666666674</v>
      </c>
      <c r="I188" s="40">
        <v>600.58333333333348</v>
      </c>
      <c r="J188" s="40">
        <v>613.16666666666674</v>
      </c>
      <c r="K188" s="31">
        <v>588</v>
      </c>
      <c r="L188" s="31">
        <v>565</v>
      </c>
      <c r="M188" s="31">
        <v>5.9042599999999998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607.1</v>
      </c>
      <c r="D189" s="40">
        <v>603.69999999999993</v>
      </c>
      <c r="E189" s="40">
        <v>593.39999999999986</v>
      </c>
      <c r="F189" s="40">
        <v>579.69999999999993</v>
      </c>
      <c r="G189" s="40">
        <v>569.39999999999986</v>
      </c>
      <c r="H189" s="40">
        <v>617.39999999999986</v>
      </c>
      <c r="I189" s="40">
        <v>627.69999999999982</v>
      </c>
      <c r="J189" s="40">
        <v>641.39999999999986</v>
      </c>
      <c r="K189" s="31">
        <v>614</v>
      </c>
      <c r="L189" s="31">
        <v>590</v>
      </c>
      <c r="M189" s="31">
        <v>25.599270000000001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842.35</v>
      </c>
      <c r="D190" s="40">
        <v>847.80000000000007</v>
      </c>
      <c r="E190" s="40">
        <v>818.70000000000016</v>
      </c>
      <c r="F190" s="40">
        <v>795.05000000000007</v>
      </c>
      <c r="G190" s="40">
        <v>765.95000000000016</v>
      </c>
      <c r="H190" s="40">
        <v>871.45000000000016</v>
      </c>
      <c r="I190" s="40">
        <v>900.55000000000007</v>
      </c>
      <c r="J190" s="40">
        <v>924.20000000000016</v>
      </c>
      <c r="K190" s="31">
        <v>876.9</v>
      </c>
      <c r="L190" s="31">
        <v>824.15</v>
      </c>
      <c r="M190" s="31">
        <v>16.459800000000001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1310.75</v>
      </c>
      <c r="D191" s="40">
        <v>1312.45</v>
      </c>
      <c r="E191" s="40">
        <v>1280.45</v>
      </c>
      <c r="F191" s="40">
        <v>1250.1500000000001</v>
      </c>
      <c r="G191" s="40">
        <v>1218.1500000000001</v>
      </c>
      <c r="H191" s="40">
        <v>1342.75</v>
      </c>
      <c r="I191" s="40">
        <v>1374.75</v>
      </c>
      <c r="J191" s="40">
        <v>1405.05</v>
      </c>
      <c r="K191" s="31">
        <v>1344.45</v>
      </c>
      <c r="L191" s="31">
        <v>1282.1500000000001</v>
      </c>
      <c r="M191" s="31">
        <v>3.1480800000000002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3556.9</v>
      </c>
      <c r="D192" s="40">
        <v>3557.6833333333329</v>
      </c>
      <c r="E192" s="40">
        <v>3509.3666666666659</v>
      </c>
      <c r="F192" s="40">
        <v>3461.833333333333</v>
      </c>
      <c r="G192" s="40">
        <v>3413.516666666666</v>
      </c>
      <c r="H192" s="40">
        <v>3605.2166666666658</v>
      </c>
      <c r="I192" s="40">
        <v>3653.5333333333324</v>
      </c>
      <c r="J192" s="40">
        <v>3701.0666666666657</v>
      </c>
      <c r="K192" s="31">
        <v>3606</v>
      </c>
      <c r="L192" s="31">
        <v>3510.15</v>
      </c>
      <c r="M192" s="31">
        <v>23.123100000000001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709.55</v>
      </c>
      <c r="D193" s="40">
        <v>708.56666666666661</v>
      </c>
      <c r="E193" s="40">
        <v>697.58333333333326</v>
      </c>
      <c r="F193" s="40">
        <v>685.61666666666667</v>
      </c>
      <c r="G193" s="40">
        <v>674.63333333333333</v>
      </c>
      <c r="H193" s="40">
        <v>720.53333333333319</v>
      </c>
      <c r="I193" s="40">
        <v>731.51666666666654</v>
      </c>
      <c r="J193" s="40">
        <v>743.48333333333312</v>
      </c>
      <c r="K193" s="31">
        <v>719.55</v>
      </c>
      <c r="L193" s="31">
        <v>696.6</v>
      </c>
      <c r="M193" s="31">
        <v>25.201920000000001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5433.8</v>
      </c>
      <c r="D194" s="40">
        <v>5496.2666666666664</v>
      </c>
      <c r="E194" s="40">
        <v>5277.5333333333328</v>
      </c>
      <c r="F194" s="40">
        <v>5121.2666666666664</v>
      </c>
      <c r="G194" s="40">
        <v>4902.5333333333328</v>
      </c>
      <c r="H194" s="40">
        <v>5652.5333333333328</v>
      </c>
      <c r="I194" s="40">
        <v>5871.2666666666664</v>
      </c>
      <c r="J194" s="40">
        <v>6027.5333333333328</v>
      </c>
      <c r="K194" s="31">
        <v>5715</v>
      </c>
      <c r="L194" s="31">
        <v>5340</v>
      </c>
      <c r="M194" s="31">
        <v>2.5449999999999999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447.05</v>
      </c>
      <c r="D195" s="40">
        <v>449.01666666666665</v>
      </c>
      <c r="E195" s="40">
        <v>438.0333333333333</v>
      </c>
      <c r="F195" s="40">
        <v>429.01666666666665</v>
      </c>
      <c r="G195" s="40">
        <v>418.0333333333333</v>
      </c>
      <c r="H195" s="40">
        <v>458.0333333333333</v>
      </c>
      <c r="I195" s="40">
        <v>469.01666666666665</v>
      </c>
      <c r="J195" s="40">
        <v>478.0333333333333</v>
      </c>
      <c r="K195" s="31">
        <v>460</v>
      </c>
      <c r="L195" s="31">
        <v>440</v>
      </c>
      <c r="M195" s="31">
        <v>330.07515999999998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209.1</v>
      </c>
      <c r="D196" s="40">
        <v>207.94999999999996</v>
      </c>
      <c r="E196" s="40">
        <v>203.94999999999993</v>
      </c>
      <c r="F196" s="40">
        <v>198.79999999999998</v>
      </c>
      <c r="G196" s="40">
        <v>194.79999999999995</v>
      </c>
      <c r="H196" s="40">
        <v>213.09999999999991</v>
      </c>
      <c r="I196" s="40">
        <v>217.09999999999997</v>
      </c>
      <c r="J196" s="40">
        <v>222.24999999999989</v>
      </c>
      <c r="K196" s="31">
        <v>211.95</v>
      </c>
      <c r="L196" s="31">
        <v>202.8</v>
      </c>
      <c r="M196" s="31">
        <v>479.44121000000001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1072.95</v>
      </c>
      <c r="D197" s="40">
        <v>1085.3999999999999</v>
      </c>
      <c r="E197" s="40">
        <v>1053.5999999999997</v>
      </c>
      <c r="F197" s="40">
        <v>1034.2499999999998</v>
      </c>
      <c r="G197" s="40">
        <v>1002.4499999999996</v>
      </c>
      <c r="H197" s="40">
        <v>1104.7499999999998</v>
      </c>
      <c r="I197" s="40">
        <v>1136.55</v>
      </c>
      <c r="J197" s="40">
        <v>1155.8999999999999</v>
      </c>
      <c r="K197" s="31">
        <v>1117.2</v>
      </c>
      <c r="L197" s="31">
        <v>1066.05</v>
      </c>
      <c r="M197" s="31">
        <v>73.526499999999999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1598.05</v>
      </c>
      <c r="D198" s="40">
        <v>1604.3333333333333</v>
      </c>
      <c r="E198" s="40">
        <v>1570.3166666666666</v>
      </c>
      <c r="F198" s="40">
        <v>1542.5833333333333</v>
      </c>
      <c r="G198" s="40">
        <v>1508.5666666666666</v>
      </c>
      <c r="H198" s="40">
        <v>1632.0666666666666</v>
      </c>
      <c r="I198" s="40">
        <v>1666.0833333333335</v>
      </c>
      <c r="J198" s="40">
        <v>1693.8166666666666</v>
      </c>
      <c r="K198" s="31">
        <v>1638.35</v>
      </c>
      <c r="L198" s="31">
        <v>1576.6</v>
      </c>
      <c r="M198" s="31">
        <v>22.331890000000001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950.4</v>
      </c>
      <c r="D199" s="40">
        <v>948.71666666666658</v>
      </c>
      <c r="E199" s="40">
        <v>930.73333333333312</v>
      </c>
      <c r="F199" s="40">
        <v>911.06666666666649</v>
      </c>
      <c r="G199" s="40">
        <v>893.08333333333303</v>
      </c>
      <c r="H199" s="40">
        <v>968.38333333333321</v>
      </c>
      <c r="I199" s="40">
        <v>986.36666666666656</v>
      </c>
      <c r="J199" s="40">
        <v>1006.0333333333333</v>
      </c>
      <c r="K199" s="31">
        <v>966.7</v>
      </c>
      <c r="L199" s="31">
        <v>929.05</v>
      </c>
      <c r="M199" s="31">
        <v>2.8254000000000001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2239.35</v>
      </c>
      <c r="D200" s="40">
        <v>2235.8333333333335</v>
      </c>
      <c r="E200" s="40">
        <v>2208.5166666666669</v>
      </c>
      <c r="F200" s="40">
        <v>2177.6833333333334</v>
      </c>
      <c r="G200" s="40">
        <v>2150.3666666666668</v>
      </c>
      <c r="H200" s="40">
        <v>2266.666666666667</v>
      </c>
      <c r="I200" s="40">
        <v>2293.9833333333336</v>
      </c>
      <c r="J200" s="40">
        <v>2324.8166666666671</v>
      </c>
      <c r="K200" s="31">
        <v>2263.15</v>
      </c>
      <c r="L200" s="31">
        <v>2205</v>
      </c>
      <c r="M200" s="31">
        <v>10.633660000000001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3067.85</v>
      </c>
      <c r="D201" s="40">
        <v>3051.4666666666667</v>
      </c>
      <c r="E201" s="40">
        <v>3018.1333333333332</v>
      </c>
      <c r="F201" s="40">
        <v>2968.4166666666665</v>
      </c>
      <c r="G201" s="40">
        <v>2935.083333333333</v>
      </c>
      <c r="H201" s="40">
        <v>3101.1833333333334</v>
      </c>
      <c r="I201" s="40">
        <v>3134.5166666666664</v>
      </c>
      <c r="J201" s="40">
        <v>3184.2333333333336</v>
      </c>
      <c r="K201" s="31">
        <v>3084.8</v>
      </c>
      <c r="L201" s="31">
        <v>3001.75</v>
      </c>
      <c r="M201" s="31">
        <v>1.36571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537.35</v>
      </c>
      <c r="D202" s="40">
        <v>534.43333333333339</v>
      </c>
      <c r="E202" s="40">
        <v>528.91666666666674</v>
      </c>
      <c r="F202" s="40">
        <v>520.48333333333335</v>
      </c>
      <c r="G202" s="40">
        <v>514.9666666666667</v>
      </c>
      <c r="H202" s="40">
        <v>542.86666666666679</v>
      </c>
      <c r="I202" s="40">
        <v>548.38333333333344</v>
      </c>
      <c r="J202" s="40">
        <v>556.81666666666683</v>
      </c>
      <c r="K202" s="31">
        <v>539.95000000000005</v>
      </c>
      <c r="L202" s="31">
        <v>526</v>
      </c>
      <c r="M202" s="31">
        <v>5.2256400000000003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1007.9</v>
      </c>
      <c r="D203" s="40">
        <v>1002.8333333333334</v>
      </c>
      <c r="E203" s="40">
        <v>975.66666666666674</v>
      </c>
      <c r="F203" s="40">
        <v>943.43333333333339</v>
      </c>
      <c r="G203" s="40">
        <v>916.26666666666677</v>
      </c>
      <c r="H203" s="40">
        <v>1035.0666666666666</v>
      </c>
      <c r="I203" s="40">
        <v>1062.2333333333336</v>
      </c>
      <c r="J203" s="40">
        <v>1094.4666666666667</v>
      </c>
      <c r="K203" s="31">
        <v>1030</v>
      </c>
      <c r="L203" s="31">
        <v>970.6</v>
      </c>
      <c r="M203" s="31">
        <v>8.5280799999999992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708.3</v>
      </c>
      <c r="D204" s="40">
        <v>705.73333333333323</v>
      </c>
      <c r="E204" s="40">
        <v>695.86666666666645</v>
      </c>
      <c r="F204" s="40">
        <v>683.43333333333317</v>
      </c>
      <c r="G204" s="40">
        <v>673.56666666666638</v>
      </c>
      <c r="H204" s="40">
        <v>718.16666666666652</v>
      </c>
      <c r="I204" s="40">
        <v>728.0333333333333</v>
      </c>
      <c r="J204" s="40">
        <v>740.46666666666658</v>
      </c>
      <c r="K204" s="31">
        <v>715.6</v>
      </c>
      <c r="L204" s="31">
        <v>693.3</v>
      </c>
      <c r="M204" s="31">
        <v>23.386849999999999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7160.85</v>
      </c>
      <c r="D205" s="40">
        <v>7155.3499999999995</v>
      </c>
      <c r="E205" s="40">
        <v>7040.6999999999989</v>
      </c>
      <c r="F205" s="40">
        <v>6920.5499999999993</v>
      </c>
      <c r="G205" s="40">
        <v>6805.8999999999987</v>
      </c>
      <c r="H205" s="40">
        <v>7275.4999999999991</v>
      </c>
      <c r="I205" s="40">
        <v>7390.1499999999987</v>
      </c>
      <c r="J205" s="40">
        <v>7510.2999999999993</v>
      </c>
      <c r="K205" s="31">
        <v>7270</v>
      </c>
      <c r="L205" s="31">
        <v>7035.2</v>
      </c>
      <c r="M205" s="31">
        <v>2.8581400000000001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42.1</v>
      </c>
      <c r="D206" s="40">
        <v>42.333333333333336</v>
      </c>
      <c r="E206" s="40">
        <v>41.06666666666667</v>
      </c>
      <c r="F206" s="40">
        <v>40.033333333333331</v>
      </c>
      <c r="G206" s="40">
        <v>38.766666666666666</v>
      </c>
      <c r="H206" s="40">
        <v>43.366666666666674</v>
      </c>
      <c r="I206" s="40">
        <v>44.63333333333334</v>
      </c>
      <c r="J206" s="40">
        <v>45.666666666666679</v>
      </c>
      <c r="K206" s="31">
        <v>43.6</v>
      </c>
      <c r="L206" s="31">
        <v>41.3</v>
      </c>
      <c r="M206" s="31">
        <v>170.20556999999999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1538.8</v>
      </c>
      <c r="D207" s="40">
        <v>1534.5833333333333</v>
      </c>
      <c r="E207" s="40">
        <v>1519.1666666666665</v>
      </c>
      <c r="F207" s="40">
        <v>1499.5333333333333</v>
      </c>
      <c r="G207" s="40">
        <v>1484.1166666666666</v>
      </c>
      <c r="H207" s="40">
        <v>1554.2166666666665</v>
      </c>
      <c r="I207" s="40">
        <v>1569.633333333333</v>
      </c>
      <c r="J207" s="40">
        <v>1589.2666666666664</v>
      </c>
      <c r="K207" s="31">
        <v>1550</v>
      </c>
      <c r="L207" s="31">
        <v>1514.95</v>
      </c>
      <c r="M207" s="31">
        <v>2.81853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862.75</v>
      </c>
      <c r="D208" s="40">
        <v>861.41666666666663</v>
      </c>
      <c r="E208" s="40">
        <v>849.83333333333326</v>
      </c>
      <c r="F208" s="40">
        <v>836.91666666666663</v>
      </c>
      <c r="G208" s="40">
        <v>825.33333333333326</v>
      </c>
      <c r="H208" s="40">
        <v>874.33333333333326</v>
      </c>
      <c r="I208" s="40">
        <v>885.91666666666652</v>
      </c>
      <c r="J208" s="40">
        <v>898.83333333333326</v>
      </c>
      <c r="K208" s="31">
        <v>873</v>
      </c>
      <c r="L208" s="31">
        <v>848.5</v>
      </c>
      <c r="M208" s="31">
        <v>14.79264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827.8</v>
      </c>
      <c r="D209" s="40">
        <v>835.2833333333333</v>
      </c>
      <c r="E209" s="40">
        <v>812.56666666666661</v>
      </c>
      <c r="F209" s="40">
        <v>797.33333333333326</v>
      </c>
      <c r="G209" s="40">
        <v>774.61666666666656</v>
      </c>
      <c r="H209" s="40">
        <v>850.51666666666665</v>
      </c>
      <c r="I209" s="40">
        <v>873.23333333333335</v>
      </c>
      <c r="J209" s="40">
        <v>888.4666666666667</v>
      </c>
      <c r="K209" s="31">
        <v>858</v>
      </c>
      <c r="L209" s="31">
        <v>820.05</v>
      </c>
      <c r="M209" s="31">
        <v>4.57179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323.2</v>
      </c>
      <c r="D210" s="40">
        <v>322.24999999999994</v>
      </c>
      <c r="E210" s="40">
        <v>316.59999999999991</v>
      </c>
      <c r="F210" s="40">
        <v>309.99999999999994</v>
      </c>
      <c r="G210" s="40">
        <v>304.34999999999991</v>
      </c>
      <c r="H210" s="40">
        <v>328.84999999999991</v>
      </c>
      <c r="I210" s="40">
        <v>334.49999999999989</v>
      </c>
      <c r="J210" s="40">
        <v>341.09999999999991</v>
      </c>
      <c r="K210" s="31">
        <v>327.9</v>
      </c>
      <c r="L210" s="31">
        <v>315.64999999999998</v>
      </c>
      <c r="M210" s="31">
        <v>103.5239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13.65</v>
      </c>
      <c r="D211" s="40">
        <v>13.799999999999999</v>
      </c>
      <c r="E211" s="40">
        <v>13.099999999999998</v>
      </c>
      <c r="F211" s="40">
        <v>12.549999999999999</v>
      </c>
      <c r="G211" s="40">
        <v>11.849999999999998</v>
      </c>
      <c r="H211" s="40">
        <v>14.349999999999998</v>
      </c>
      <c r="I211" s="40">
        <v>15.049999999999997</v>
      </c>
      <c r="J211" s="40">
        <v>15.599999999999998</v>
      </c>
      <c r="K211" s="31">
        <v>14.5</v>
      </c>
      <c r="L211" s="31">
        <v>13.25</v>
      </c>
      <c r="M211" s="31">
        <v>5200.3394200000002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1164.55</v>
      </c>
      <c r="D212" s="40">
        <v>1167.5166666666667</v>
      </c>
      <c r="E212" s="40">
        <v>1143.0333333333333</v>
      </c>
      <c r="F212" s="40">
        <v>1121.5166666666667</v>
      </c>
      <c r="G212" s="40">
        <v>1097.0333333333333</v>
      </c>
      <c r="H212" s="40">
        <v>1189.0333333333333</v>
      </c>
      <c r="I212" s="40">
        <v>1213.5166666666664</v>
      </c>
      <c r="J212" s="40">
        <v>1235.0333333333333</v>
      </c>
      <c r="K212" s="31">
        <v>1192</v>
      </c>
      <c r="L212" s="31">
        <v>1146</v>
      </c>
      <c r="M212" s="31">
        <v>5.5636900000000002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1745.05</v>
      </c>
      <c r="D213" s="40">
        <v>1756.0333333333335</v>
      </c>
      <c r="E213" s="40">
        <v>1712.0666666666671</v>
      </c>
      <c r="F213" s="40">
        <v>1679.0833333333335</v>
      </c>
      <c r="G213" s="40">
        <v>1635.116666666667</v>
      </c>
      <c r="H213" s="40">
        <v>1789.0166666666671</v>
      </c>
      <c r="I213" s="40">
        <v>1832.9833333333338</v>
      </c>
      <c r="J213" s="40">
        <v>1865.9666666666672</v>
      </c>
      <c r="K213" s="31">
        <v>1800</v>
      </c>
      <c r="L213" s="31">
        <v>1723.05</v>
      </c>
      <c r="M213" s="31">
        <v>2.56114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665.95</v>
      </c>
      <c r="D214" s="40">
        <v>668.81666666666672</v>
      </c>
      <c r="E214" s="40">
        <v>660.13333333333344</v>
      </c>
      <c r="F214" s="40">
        <v>654.31666666666672</v>
      </c>
      <c r="G214" s="40">
        <v>645.63333333333344</v>
      </c>
      <c r="H214" s="40">
        <v>674.63333333333344</v>
      </c>
      <c r="I214" s="40">
        <v>683.31666666666661</v>
      </c>
      <c r="J214" s="40">
        <v>689.13333333333344</v>
      </c>
      <c r="K214" s="40">
        <v>677.5</v>
      </c>
      <c r="L214" s="40">
        <v>663</v>
      </c>
      <c r="M214" s="40">
        <v>131.49100999999999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12.75</v>
      </c>
      <c r="D215" s="40">
        <v>12.783333333333333</v>
      </c>
      <c r="E215" s="40">
        <v>12.516666666666666</v>
      </c>
      <c r="F215" s="40">
        <v>12.283333333333333</v>
      </c>
      <c r="G215" s="40">
        <v>12.016666666666666</v>
      </c>
      <c r="H215" s="40">
        <v>13.016666666666666</v>
      </c>
      <c r="I215" s="40">
        <v>13.283333333333335</v>
      </c>
      <c r="J215" s="40">
        <v>13.516666666666666</v>
      </c>
      <c r="K215" s="40">
        <v>13.05</v>
      </c>
      <c r="L215" s="40">
        <v>12.55</v>
      </c>
      <c r="M215" s="40">
        <v>1266.3153400000001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331.5</v>
      </c>
      <c r="D216" s="40">
        <v>334.9666666666667</v>
      </c>
      <c r="E216" s="40">
        <v>319.08333333333337</v>
      </c>
      <c r="F216" s="40">
        <v>306.66666666666669</v>
      </c>
      <c r="G216" s="40">
        <v>290.78333333333336</v>
      </c>
      <c r="H216" s="40">
        <v>347.38333333333338</v>
      </c>
      <c r="I216" s="40">
        <v>363.26666666666671</v>
      </c>
      <c r="J216" s="40">
        <v>375.68333333333339</v>
      </c>
      <c r="K216" s="40">
        <v>350.85</v>
      </c>
      <c r="L216" s="40">
        <v>322.55</v>
      </c>
      <c r="M216" s="40">
        <v>316.48003999999997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1"/>
      <c r="B1" s="51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4" t="s">
        <v>16</v>
      </c>
      <c r="B9" s="506" t="s">
        <v>18</v>
      </c>
      <c r="C9" s="510" t="s">
        <v>20</v>
      </c>
      <c r="D9" s="510" t="s">
        <v>21</v>
      </c>
      <c r="E9" s="501" t="s">
        <v>22</v>
      </c>
      <c r="F9" s="502"/>
      <c r="G9" s="503"/>
      <c r="H9" s="501" t="s">
        <v>23</v>
      </c>
      <c r="I9" s="502"/>
      <c r="J9" s="503"/>
      <c r="K9" s="26"/>
      <c r="L9" s="27"/>
      <c r="M9" s="53"/>
      <c r="N9" s="1"/>
      <c r="O9" s="1"/>
    </row>
    <row r="10" spans="1:15" ht="42.75" customHeight="1">
      <c r="A10" s="508"/>
      <c r="B10" s="509"/>
      <c r="C10" s="509"/>
      <c r="D10" s="5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23812.95</v>
      </c>
      <c r="D11" s="40">
        <v>24029.583333333332</v>
      </c>
      <c r="E11" s="40">
        <v>23543.366666666665</v>
      </c>
      <c r="F11" s="40">
        <v>23273.783333333333</v>
      </c>
      <c r="G11" s="40">
        <v>22787.566666666666</v>
      </c>
      <c r="H11" s="40">
        <v>24299.166666666664</v>
      </c>
      <c r="I11" s="40">
        <v>24785.383333333331</v>
      </c>
      <c r="J11" s="40">
        <v>25054.966666666664</v>
      </c>
      <c r="K11" s="31">
        <v>24515.8</v>
      </c>
      <c r="L11" s="31">
        <v>23760</v>
      </c>
      <c r="M11" s="31">
        <v>5.083E-2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515.20000000000005</v>
      </c>
      <c r="D12" s="40">
        <v>517.48333333333335</v>
      </c>
      <c r="E12" s="40">
        <v>504.9666666666667</v>
      </c>
      <c r="F12" s="40">
        <v>494.73333333333335</v>
      </c>
      <c r="G12" s="40">
        <v>482.2166666666667</v>
      </c>
      <c r="H12" s="40">
        <v>527.7166666666667</v>
      </c>
      <c r="I12" s="40">
        <v>540.23333333333335</v>
      </c>
      <c r="J12" s="40">
        <v>550.4666666666667</v>
      </c>
      <c r="K12" s="31">
        <v>530</v>
      </c>
      <c r="L12" s="31">
        <v>507.25</v>
      </c>
      <c r="M12" s="31">
        <v>1.54671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909.8</v>
      </c>
      <c r="D13" s="40">
        <v>921.5</v>
      </c>
      <c r="E13" s="40">
        <v>891.45</v>
      </c>
      <c r="F13" s="40">
        <v>873.1</v>
      </c>
      <c r="G13" s="40">
        <v>843.05000000000007</v>
      </c>
      <c r="H13" s="40">
        <v>939.85</v>
      </c>
      <c r="I13" s="40">
        <v>969.9</v>
      </c>
      <c r="J13" s="40">
        <v>988.25</v>
      </c>
      <c r="K13" s="31">
        <v>951.55</v>
      </c>
      <c r="L13" s="31">
        <v>903.15</v>
      </c>
      <c r="M13" s="31">
        <v>8.01206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2424.35</v>
      </c>
      <c r="D14" s="40">
        <v>2390.3000000000002</v>
      </c>
      <c r="E14" s="40">
        <v>2295.6000000000004</v>
      </c>
      <c r="F14" s="40">
        <v>2166.8500000000004</v>
      </c>
      <c r="G14" s="40">
        <v>2072.1500000000005</v>
      </c>
      <c r="H14" s="40">
        <v>2519.0500000000002</v>
      </c>
      <c r="I14" s="40">
        <v>2613.75</v>
      </c>
      <c r="J14" s="40">
        <v>2742.5</v>
      </c>
      <c r="K14" s="31">
        <v>2485</v>
      </c>
      <c r="L14" s="31">
        <v>2261.5500000000002</v>
      </c>
      <c r="M14" s="31">
        <v>2.16154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2121.65</v>
      </c>
      <c r="D15" s="40">
        <v>2137.75</v>
      </c>
      <c r="E15" s="40">
        <v>2060.5</v>
      </c>
      <c r="F15" s="40">
        <v>1999.35</v>
      </c>
      <c r="G15" s="40">
        <v>1922.1</v>
      </c>
      <c r="H15" s="40">
        <v>2198.9</v>
      </c>
      <c r="I15" s="40">
        <v>2276.15</v>
      </c>
      <c r="J15" s="40">
        <v>2337.3000000000002</v>
      </c>
      <c r="K15" s="31">
        <v>2215</v>
      </c>
      <c r="L15" s="31">
        <v>2076.6</v>
      </c>
      <c r="M15" s="31">
        <v>1.0270900000000001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17917.25</v>
      </c>
      <c r="D16" s="40">
        <v>17866.3</v>
      </c>
      <c r="E16" s="40">
        <v>17732.599999999999</v>
      </c>
      <c r="F16" s="40">
        <v>17547.95</v>
      </c>
      <c r="G16" s="40">
        <v>17414.25</v>
      </c>
      <c r="H16" s="40">
        <v>18050.949999999997</v>
      </c>
      <c r="I16" s="40">
        <v>18184.650000000001</v>
      </c>
      <c r="J16" s="40">
        <v>18369.299999999996</v>
      </c>
      <c r="K16" s="31">
        <v>18000</v>
      </c>
      <c r="L16" s="31">
        <v>17681.650000000001</v>
      </c>
      <c r="M16" s="31">
        <v>0.13511999999999999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111.3</v>
      </c>
      <c r="D17" s="40">
        <v>111.23333333333333</v>
      </c>
      <c r="E17" s="40">
        <v>107.66666666666667</v>
      </c>
      <c r="F17" s="40">
        <v>104.03333333333333</v>
      </c>
      <c r="G17" s="40">
        <v>100.46666666666667</v>
      </c>
      <c r="H17" s="40">
        <v>114.86666666666667</v>
      </c>
      <c r="I17" s="40">
        <v>118.43333333333334</v>
      </c>
      <c r="J17" s="40">
        <v>122.06666666666668</v>
      </c>
      <c r="K17" s="31">
        <v>114.8</v>
      </c>
      <c r="L17" s="31">
        <v>107.6</v>
      </c>
      <c r="M17" s="31">
        <v>45.309190000000001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258.25</v>
      </c>
      <c r="D18" s="40">
        <v>258.88333333333338</v>
      </c>
      <c r="E18" s="40">
        <v>252.41666666666674</v>
      </c>
      <c r="F18" s="40">
        <v>246.58333333333337</v>
      </c>
      <c r="G18" s="40">
        <v>240.11666666666673</v>
      </c>
      <c r="H18" s="40">
        <v>264.71666666666675</v>
      </c>
      <c r="I18" s="40">
        <v>271.18333333333334</v>
      </c>
      <c r="J18" s="40">
        <v>277.01666666666677</v>
      </c>
      <c r="K18" s="31">
        <v>265.35000000000002</v>
      </c>
      <c r="L18" s="31">
        <v>253.05</v>
      </c>
      <c r="M18" s="31">
        <v>33.922269999999997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2115.9</v>
      </c>
      <c r="D19" s="40">
        <v>2134.4500000000003</v>
      </c>
      <c r="E19" s="40">
        <v>2069.2500000000005</v>
      </c>
      <c r="F19" s="40">
        <v>2022.6000000000004</v>
      </c>
      <c r="G19" s="40">
        <v>1957.4000000000005</v>
      </c>
      <c r="H19" s="40">
        <v>2181.1000000000004</v>
      </c>
      <c r="I19" s="40">
        <v>2246.3000000000002</v>
      </c>
      <c r="J19" s="40">
        <v>2292.9500000000003</v>
      </c>
      <c r="K19" s="31">
        <v>2199.65</v>
      </c>
      <c r="L19" s="31">
        <v>2087.8000000000002</v>
      </c>
      <c r="M19" s="31">
        <v>3.0770200000000001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1589.95</v>
      </c>
      <c r="D20" s="40">
        <v>1591.3833333333332</v>
      </c>
      <c r="E20" s="40">
        <v>1553.7666666666664</v>
      </c>
      <c r="F20" s="40">
        <v>1517.5833333333333</v>
      </c>
      <c r="G20" s="40">
        <v>1479.9666666666665</v>
      </c>
      <c r="H20" s="40">
        <v>1627.5666666666664</v>
      </c>
      <c r="I20" s="40">
        <v>1665.1833333333332</v>
      </c>
      <c r="J20" s="40">
        <v>1701.3666666666663</v>
      </c>
      <c r="K20" s="31">
        <v>1629</v>
      </c>
      <c r="L20" s="31">
        <v>1555.2</v>
      </c>
      <c r="M20" s="31">
        <v>19.452110000000001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1369.5</v>
      </c>
      <c r="D21" s="40">
        <v>1367.3500000000001</v>
      </c>
      <c r="E21" s="40">
        <v>1324.7000000000003</v>
      </c>
      <c r="F21" s="40">
        <v>1279.9000000000001</v>
      </c>
      <c r="G21" s="40">
        <v>1237.2500000000002</v>
      </c>
      <c r="H21" s="40">
        <v>1412.1500000000003</v>
      </c>
      <c r="I21" s="40">
        <v>1454.8000000000004</v>
      </c>
      <c r="J21" s="40">
        <v>1499.6000000000004</v>
      </c>
      <c r="K21" s="31">
        <v>1410</v>
      </c>
      <c r="L21" s="31">
        <v>1322.55</v>
      </c>
      <c r="M21" s="31">
        <v>6.0878399999999999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701.7</v>
      </c>
      <c r="D22" s="40">
        <v>701.4</v>
      </c>
      <c r="E22" s="40">
        <v>685.8</v>
      </c>
      <c r="F22" s="40">
        <v>669.9</v>
      </c>
      <c r="G22" s="40">
        <v>654.29999999999995</v>
      </c>
      <c r="H22" s="40">
        <v>717.3</v>
      </c>
      <c r="I22" s="40">
        <v>732.90000000000009</v>
      </c>
      <c r="J22" s="40">
        <v>748.8</v>
      </c>
      <c r="K22" s="31">
        <v>717</v>
      </c>
      <c r="L22" s="31">
        <v>685.5</v>
      </c>
      <c r="M22" s="31">
        <v>45.590020000000003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1695.2</v>
      </c>
      <c r="D23" s="40">
        <v>1705.0666666666668</v>
      </c>
      <c r="E23" s="40">
        <v>1678.4833333333336</v>
      </c>
      <c r="F23" s="40">
        <v>1661.7666666666667</v>
      </c>
      <c r="G23" s="40">
        <v>1635.1833333333334</v>
      </c>
      <c r="H23" s="40">
        <v>1721.7833333333338</v>
      </c>
      <c r="I23" s="40">
        <v>1748.3666666666672</v>
      </c>
      <c r="J23" s="40">
        <v>1765.0833333333339</v>
      </c>
      <c r="K23" s="31">
        <v>1731.65</v>
      </c>
      <c r="L23" s="31">
        <v>1688.35</v>
      </c>
      <c r="M23" s="31">
        <v>2.8395899999999998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321.39999999999998</v>
      </c>
      <c r="D24" s="40">
        <v>326.41666666666669</v>
      </c>
      <c r="E24" s="40">
        <v>313.98333333333335</v>
      </c>
      <c r="F24" s="40">
        <v>306.56666666666666</v>
      </c>
      <c r="G24" s="40">
        <v>294.13333333333333</v>
      </c>
      <c r="H24" s="40">
        <v>333.83333333333337</v>
      </c>
      <c r="I24" s="40">
        <v>346.26666666666665</v>
      </c>
      <c r="J24" s="40">
        <v>353.68333333333339</v>
      </c>
      <c r="K24" s="31">
        <v>338.85</v>
      </c>
      <c r="L24" s="31">
        <v>319</v>
      </c>
      <c r="M24" s="31">
        <v>0.95062999999999998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225.7</v>
      </c>
      <c r="D25" s="40">
        <v>222</v>
      </c>
      <c r="E25" s="40">
        <v>215.55</v>
      </c>
      <c r="F25" s="40">
        <v>205.4</v>
      </c>
      <c r="G25" s="40">
        <v>198.95000000000002</v>
      </c>
      <c r="H25" s="40">
        <v>232.15</v>
      </c>
      <c r="I25" s="40">
        <v>238.6</v>
      </c>
      <c r="J25" s="40">
        <v>248.75</v>
      </c>
      <c r="K25" s="31">
        <v>228.45</v>
      </c>
      <c r="L25" s="31">
        <v>211.85</v>
      </c>
      <c r="M25" s="31">
        <v>9.4352599999999995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1056.9000000000001</v>
      </c>
      <c r="D26" s="40">
        <v>1052.5</v>
      </c>
      <c r="E26" s="40">
        <v>1035</v>
      </c>
      <c r="F26" s="40">
        <v>1013.0999999999999</v>
      </c>
      <c r="G26" s="40">
        <v>995.59999999999991</v>
      </c>
      <c r="H26" s="40">
        <v>1074.4000000000001</v>
      </c>
      <c r="I26" s="40">
        <v>1091.9000000000001</v>
      </c>
      <c r="J26" s="40">
        <v>1113.8000000000002</v>
      </c>
      <c r="K26" s="31">
        <v>1070</v>
      </c>
      <c r="L26" s="31">
        <v>1030.5999999999999</v>
      </c>
      <c r="M26" s="31">
        <v>3.3424999999999998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1800.8</v>
      </c>
      <c r="D27" s="40">
        <v>1804.7333333333336</v>
      </c>
      <c r="E27" s="40">
        <v>1779.4666666666672</v>
      </c>
      <c r="F27" s="40">
        <v>1758.1333333333337</v>
      </c>
      <c r="G27" s="40">
        <v>1732.8666666666672</v>
      </c>
      <c r="H27" s="40">
        <v>1826.0666666666671</v>
      </c>
      <c r="I27" s="40">
        <v>1851.3333333333335</v>
      </c>
      <c r="J27" s="40">
        <v>1872.666666666667</v>
      </c>
      <c r="K27" s="31">
        <v>1830</v>
      </c>
      <c r="L27" s="31">
        <v>1783.4</v>
      </c>
      <c r="M27" s="31">
        <v>0.21812000000000001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2114.1</v>
      </c>
      <c r="D28" s="40">
        <v>2124.0666666666666</v>
      </c>
      <c r="E28" s="40">
        <v>2067.7333333333331</v>
      </c>
      <c r="F28" s="40">
        <v>2021.3666666666663</v>
      </c>
      <c r="G28" s="40">
        <v>1965.0333333333328</v>
      </c>
      <c r="H28" s="40">
        <v>2170.4333333333334</v>
      </c>
      <c r="I28" s="40">
        <v>2226.7666666666673</v>
      </c>
      <c r="J28" s="40">
        <v>2273.1333333333337</v>
      </c>
      <c r="K28" s="31">
        <v>2180.4</v>
      </c>
      <c r="L28" s="31">
        <v>2077.6999999999998</v>
      </c>
      <c r="M28" s="31">
        <v>1.27712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95.85</v>
      </c>
      <c r="D29" s="40">
        <v>96.05</v>
      </c>
      <c r="E29" s="40">
        <v>95.1</v>
      </c>
      <c r="F29" s="40">
        <v>94.35</v>
      </c>
      <c r="G29" s="40">
        <v>93.399999999999991</v>
      </c>
      <c r="H29" s="40">
        <v>96.8</v>
      </c>
      <c r="I29" s="40">
        <v>97.750000000000014</v>
      </c>
      <c r="J29" s="40">
        <v>98.5</v>
      </c>
      <c r="K29" s="31">
        <v>97</v>
      </c>
      <c r="L29" s="31">
        <v>95.3</v>
      </c>
      <c r="M29" s="31">
        <v>1.4241299999999999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3373.25</v>
      </c>
      <c r="D30" s="40">
        <v>3339.4166666666665</v>
      </c>
      <c r="E30" s="40">
        <v>3288.4333333333329</v>
      </c>
      <c r="F30" s="40">
        <v>3203.6166666666663</v>
      </c>
      <c r="G30" s="40">
        <v>3152.6333333333328</v>
      </c>
      <c r="H30" s="40">
        <v>3424.2333333333331</v>
      </c>
      <c r="I30" s="40">
        <v>3475.2166666666667</v>
      </c>
      <c r="J30" s="40">
        <v>3560.0333333333333</v>
      </c>
      <c r="K30" s="31">
        <v>3390.4</v>
      </c>
      <c r="L30" s="31">
        <v>3254.6</v>
      </c>
      <c r="M30" s="31">
        <v>0.61990000000000001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3098.2</v>
      </c>
      <c r="D31" s="40">
        <v>3119.0666666666671</v>
      </c>
      <c r="E31" s="40">
        <v>3039.1333333333341</v>
      </c>
      <c r="F31" s="40">
        <v>2980.0666666666671</v>
      </c>
      <c r="G31" s="40">
        <v>2900.1333333333341</v>
      </c>
      <c r="H31" s="40">
        <v>3178.1333333333341</v>
      </c>
      <c r="I31" s="40">
        <v>3258.0666666666675</v>
      </c>
      <c r="J31" s="40">
        <v>3317.1333333333341</v>
      </c>
      <c r="K31" s="31">
        <v>3199</v>
      </c>
      <c r="L31" s="31">
        <v>3060</v>
      </c>
      <c r="M31" s="31">
        <v>0.52459999999999996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22.3</v>
      </c>
      <c r="D32" s="40">
        <v>22.616666666666671</v>
      </c>
      <c r="E32" s="40">
        <v>21.63333333333334</v>
      </c>
      <c r="F32" s="40">
        <v>20.966666666666669</v>
      </c>
      <c r="G32" s="40">
        <v>19.983333333333338</v>
      </c>
      <c r="H32" s="40">
        <v>23.283333333333342</v>
      </c>
      <c r="I32" s="40">
        <v>24.266666666666669</v>
      </c>
      <c r="J32" s="40">
        <v>24.933333333333344</v>
      </c>
      <c r="K32" s="31">
        <v>23.6</v>
      </c>
      <c r="L32" s="31">
        <v>21.95</v>
      </c>
      <c r="M32" s="31">
        <v>128.93772000000001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591.4</v>
      </c>
      <c r="D33" s="40">
        <v>597.88333333333333</v>
      </c>
      <c r="E33" s="40">
        <v>577.76666666666665</v>
      </c>
      <c r="F33" s="40">
        <v>564.13333333333333</v>
      </c>
      <c r="G33" s="40">
        <v>544.01666666666665</v>
      </c>
      <c r="H33" s="40">
        <v>611.51666666666665</v>
      </c>
      <c r="I33" s="40">
        <v>631.63333333333321</v>
      </c>
      <c r="J33" s="40">
        <v>645.26666666666665</v>
      </c>
      <c r="K33" s="31">
        <v>618</v>
      </c>
      <c r="L33" s="31">
        <v>584.25</v>
      </c>
      <c r="M33" s="31">
        <v>11.671709999999999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3245.5</v>
      </c>
      <c r="D34" s="40">
        <v>3286.7166666666667</v>
      </c>
      <c r="E34" s="40">
        <v>3189.4333333333334</v>
      </c>
      <c r="F34" s="40">
        <v>3133.3666666666668</v>
      </c>
      <c r="G34" s="40">
        <v>3036.0833333333335</v>
      </c>
      <c r="H34" s="40">
        <v>3342.7833333333333</v>
      </c>
      <c r="I34" s="40">
        <v>3440.0666666666671</v>
      </c>
      <c r="J34" s="40">
        <v>3496.1333333333332</v>
      </c>
      <c r="K34" s="31">
        <v>3384</v>
      </c>
      <c r="L34" s="31">
        <v>3230.65</v>
      </c>
      <c r="M34" s="31">
        <v>0.61880999999999997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350.3</v>
      </c>
      <c r="D35" s="40">
        <v>353.83333333333331</v>
      </c>
      <c r="E35" s="40">
        <v>343.46666666666664</v>
      </c>
      <c r="F35" s="40">
        <v>336.63333333333333</v>
      </c>
      <c r="G35" s="40">
        <v>326.26666666666665</v>
      </c>
      <c r="H35" s="40">
        <v>360.66666666666663</v>
      </c>
      <c r="I35" s="40">
        <v>371.0333333333333</v>
      </c>
      <c r="J35" s="40">
        <v>377.86666666666662</v>
      </c>
      <c r="K35" s="31">
        <v>364.2</v>
      </c>
      <c r="L35" s="31">
        <v>347</v>
      </c>
      <c r="M35" s="31">
        <v>66.614639999999994</v>
      </c>
      <c r="N35" s="1"/>
      <c r="O35" s="1"/>
    </row>
    <row r="36" spans="1:15" ht="12.75" customHeight="1">
      <c r="A36" s="31">
        <v>26</v>
      </c>
      <c r="B36" s="31" t="s">
        <v>865</v>
      </c>
      <c r="C36" s="31">
        <v>1121.25</v>
      </c>
      <c r="D36" s="40">
        <v>1105.25</v>
      </c>
      <c r="E36" s="40">
        <v>1058.5</v>
      </c>
      <c r="F36" s="40">
        <v>995.75</v>
      </c>
      <c r="G36" s="40">
        <v>949</v>
      </c>
      <c r="H36" s="40">
        <v>1168</v>
      </c>
      <c r="I36" s="40">
        <v>1214.75</v>
      </c>
      <c r="J36" s="40">
        <v>1277.5</v>
      </c>
      <c r="K36" s="31">
        <v>1152</v>
      </c>
      <c r="L36" s="31">
        <v>1042.5</v>
      </c>
      <c r="M36" s="31">
        <v>6.4375499999999999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830.25</v>
      </c>
      <c r="D37" s="40">
        <v>824.4</v>
      </c>
      <c r="E37" s="40">
        <v>810</v>
      </c>
      <c r="F37" s="40">
        <v>789.75</v>
      </c>
      <c r="G37" s="40">
        <v>775.35</v>
      </c>
      <c r="H37" s="40">
        <v>844.65</v>
      </c>
      <c r="I37" s="40">
        <v>859.04999999999984</v>
      </c>
      <c r="J37" s="40">
        <v>879.3</v>
      </c>
      <c r="K37" s="31">
        <v>838.8</v>
      </c>
      <c r="L37" s="31">
        <v>804.15</v>
      </c>
      <c r="M37" s="31">
        <v>1.1875899999999999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1017.15</v>
      </c>
      <c r="D38" s="40">
        <v>1000.2000000000002</v>
      </c>
      <c r="E38" s="40">
        <v>963.50000000000023</v>
      </c>
      <c r="F38" s="40">
        <v>909.85</v>
      </c>
      <c r="G38" s="40">
        <v>873.15000000000009</v>
      </c>
      <c r="H38" s="40">
        <v>1053.8500000000004</v>
      </c>
      <c r="I38" s="40">
        <v>1090.5500000000004</v>
      </c>
      <c r="J38" s="40">
        <v>1144.2000000000005</v>
      </c>
      <c r="K38" s="31">
        <v>1036.9000000000001</v>
      </c>
      <c r="L38" s="31">
        <v>946.55</v>
      </c>
      <c r="M38" s="31">
        <v>9.7232400000000005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764.25</v>
      </c>
      <c r="D39" s="40">
        <v>753.68333333333339</v>
      </c>
      <c r="E39" s="40">
        <v>737.71666666666681</v>
      </c>
      <c r="F39" s="40">
        <v>711.18333333333339</v>
      </c>
      <c r="G39" s="40">
        <v>695.21666666666681</v>
      </c>
      <c r="H39" s="40">
        <v>780.21666666666681</v>
      </c>
      <c r="I39" s="40">
        <v>796.18333333333351</v>
      </c>
      <c r="J39" s="40">
        <v>822.71666666666681</v>
      </c>
      <c r="K39" s="31">
        <v>769.65</v>
      </c>
      <c r="L39" s="31">
        <v>727.15</v>
      </c>
      <c r="M39" s="31">
        <v>8.8709500000000006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4704.95</v>
      </c>
      <c r="D40" s="40">
        <v>4724.0333333333338</v>
      </c>
      <c r="E40" s="40">
        <v>4624.0666666666675</v>
      </c>
      <c r="F40" s="40">
        <v>4543.1833333333334</v>
      </c>
      <c r="G40" s="40">
        <v>4443.2166666666672</v>
      </c>
      <c r="H40" s="40">
        <v>4804.9166666666679</v>
      </c>
      <c r="I40" s="40">
        <v>4904.8833333333332</v>
      </c>
      <c r="J40" s="40">
        <v>4985.7666666666682</v>
      </c>
      <c r="K40" s="31">
        <v>4824</v>
      </c>
      <c r="L40" s="31">
        <v>4643.1499999999996</v>
      </c>
      <c r="M40" s="31">
        <v>9.9468200000000007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202.25</v>
      </c>
      <c r="D41" s="40">
        <v>204.01666666666665</v>
      </c>
      <c r="E41" s="40">
        <v>196.0333333333333</v>
      </c>
      <c r="F41" s="40">
        <v>189.81666666666666</v>
      </c>
      <c r="G41" s="40">
        <v>181.83333333333331</v>
      </c>
      <c r="H41" s="40">
        <v>210.23333333333329</v>
      </c>
      <c r="I41" s="40">
        <v>218.21666666666664</v>
      </c>
      <c r="J41" s="40">
        <v>224.43333333333328</v>
      </c>
      <c r="K41" s="31">
        <v>212</v>
      </c>
      <c r="L41" s="31">
        <v>197.8</v>
      </c>
      <c r="M41" s="31">
        <v>36.66093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473.05</v>
      </c>
      <c r="D42" s="40">
        <v>464.68333333333334</v>
      </c>
      <c r="E42" s="40">
        <v>449.36666666666667</v>
      </c>
      <c r="F42" s="40">
        <v>425.68333333333334</v>
      </c>
      <c r="G42" s="40">
        <v>410.36666666666667</v>
      </c>
      <c r="H42" s="40">
        <v>488.36666666666667</v>
      </c>
      <c r="I42" s="40">
        <v>503.68333333333339</v>
      </c>
      <c r="J42" s="40">
        <v>527.36666666666667</v>
      </c>
      <c r="K42" s="31">
        <v>480</v>
      </c>
      <c r="L42" s="31">
        <v>441</v>
      </c>
      <c r="M42" s="31">
        <v>1.83178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89</v>
      </c>
      <c r="D43" s="40">
        <v>89.683333333333337</v>
      </c>
      <c r="E43" s="40">
        <v>86.866666666666674</v>
      </c>
      <c r="F43" s="40">
        <v>84.733333333333334</v>
      </c>
      <c r="G43" s="40">
        <v>81.916666666666671</v>
      </c>
      <c r="H43" s="40">
        <v>91.816666666666677</v>
      </c>
      <c r="I43" s="40">
        <v>94.63333333333334</v>
      </c>
      <c r="J43" s="40">
        <v>96.76666666666668</v>
      </c>
      <c r="K43" s="31">
        <v>92.5</v>
      </c>
      <c r="L43" s="31">
        <v>87.55</v>
      </c>
      <c r="M43" s="31">
        <v>16.062570000000001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119.8</v>
      </c>
      <c r="D44" s="40">
        <v>119.21666666666665</v>
      </c>
      <c r="E44" s="40">
        <v>117.58333333333331</v>
      </c>
      <c r="F44" s="40">
        <v>115.36666666666666</v>
      </c>
      <c r="G44" s="40">
        <v>113.73333333333332</v>
      </c>
      <c r="H44" s="40">
        <v>121.43333333333331</v>
      </c>
      <c r="I44" s="40">
        <v>123.06666666666666</v>
      </c>
      <c r="J44" s="40">
        <v>125.2833333333333</v>
      </c>
      <c r="K44" s="31">
        <v>120.85</v>
      </c>
      <c r="L44" s="31">
        <v>117</v>
      </c>
      <c r="M44" s="31">
        <v>155.34948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3239.45</v>
      </c>
      <c r="D45" s="40">
        <v>3231.8166666666671</v>
      </c>
      <c r="E45" s="40">
        <v>3188.6333333333341</v>
      </c>
      <c r="F45" s="40">
        <v>3137.8166666666671</v>
      </c>
      <c r="G45" s="40">
        <v>3094.6333333333341</v>
      </c>
      <c r="H45" s="40">
        <v>3282.6333333333341</v>
      </c>
      <c r="I45" s="40">
        <v>3325.8166666666675</v>
      </c>
      <c r="J45" s="40">
        <v>3376.6333333333341</v>
      </c>
      <c r="K45" s="31">
        <v>3275</v>
      </c>
      <c r="L45" s="31">
        <v>3181</v>
      </c>
      <c r="M45" s="31">
        <v>9.4887200000000007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175.8</v>
      </c>
      <c r="D46" s="40">
        <v>177.79999999999998</v>
      </c>
      <c r="E46" s="40">
        <v>171.59999999999997</v>
      </c>
      <c r="F46" s="40">
        <v>167.39999999999998</v>
      </c>
      <c r="G46" s="40">
        <v>161.19999999999996</v>
      </c>
      <c r="H46" s="40">
        <v>181.99999999999997</v>
      </c>
      <c r="I46" s="40">
        <v>188.19999999999996</v>
      </c>
      <c r="J46" s="40">
        <v>192.39999999999998</v>
      </c>
      <c r="K46" s="31">
        <v>184</v>
      </c>
      <c r="L46" s="31">
        <v>173.6</v>
      </c>
      <c r="M46" s="31">
        <v>13.12562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2097</v>
      </c>
      <c r="D47" s="40">
        <v>2130.6666666666665</v>
      </c>
      <c r="E47" s="40">
        <v>2026.333333333333</v>
      </c>
      <c r="F47" s="40">
        <v>1955.6666666666665</v>
      </c>
      <c r="G47" s="40">
        <v>1851.333333333333</v>
      </c>
      <c r="H47" s="40">
        <v>2201.333333333333</v>
      </c>
      <c r="I47" s="40">
        <v>2305.6666666666661</v>
      </c>
      <c r="J47" s="40">
        <v>2376.333333333333</v>
      </c>
      <c r="K47" s="31">
        <v>2235</v>
      </c>
      <c r="L47" s="31">
        <v>2060</v>
      </c>
      <c r="M47" s="31">
        <v>6.1658099999999996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2989.55</v>
      </c>
      <c r="D48" s="40">
        <v>3006.1833333333329</v>
      </c>
      <c r="E48" s="40">
        <v>2955.3666666666659</v>
      </c>
      <c r="F48" s="40">
        <v>2921.1833333333329</v>
      </c>
      <c r="G48" s="40">
        <v>2870.3666666666659</v>
      </c>
      <c r="H48" s="40">
        <v>3040.3666666666659</v>
      </c>
      <c r="I48" s="40">
        <v>3091.1833333333325</v>
      </c>
      <c r="J48" s="40">
        <v>3125.3666666666659</v>
      </c>
      <c r="K48" s="31">
        <v>3057</v>
      </c>
      <c r="L48" s="31">
        <v>2972</v>
      </c>
      <c r="M48" s="31">
        <v>0.17055000000000001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1768.55</v>
      </c>
      <c r="D49" s="40">
        <v>1775.3666666666668</v>
      </c>
      <c r="E49" s="40">
        <v>1761.7333333333336</v>
      </c>
      <c r="F49" s="40">
        <v>1754.9166666666667</v>
      </c>
      <c r="G49" s="40">
        <v>1741.2833333333335</v>
      </c>
      <c r="H49" s="40">
        <v>1782.1833333333336</v>
      </c>
      <c r="I49" s="40">
        <v>1795.8166666666668</v>
      </c>
      <c r="J49" s="40">
        <v>1802.6333333333337</v>
      </c>
      <c r="K49" s="31">
        <v>1789</v>
      </c>
      <c r="L49" s="31">
        <v>1768.55</v>
      </c>
      <c r="M49" s="31">
        <v>0.38153999999999999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8481</v>
      </c>
      <c r="D50" s="40">
        <v>8439.4833333333336</v>
      </c>
      <c r="E50" s="40">
        <v>8354.9666666666672</v>
      </c>
      <c r="F50" s="40">
        <v>8228.9333333333343</v>
      </c>
      <c r="G50" s="40">
        <v>8144.4166666666679</v>
      </c>
      <c r="H50" s="40">
        <v>8565.5166666666664</v>
      </c>
      <c r="I50" s="40">
        <v>8650.0333333333328</v>
      </c>
      <c r="J50" s="40">
        <v>8776.0666666666657</v>
      </c>
      <c r="K50" s="31">
        <v>8524</v>
      </c>
      <c r="L50" s="31">
        <v>8313.4500000000007</v>
      </c>
      <c r="M50" s="31">
        <v>0.89954000000000001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999.5</v>
      </c>
      <c r="D51" s="40">
        <v>1028.1833333333334</v>
      </c>
      <c r="E51" s="40">
        <v>956.56666666666683</v>
      </c>
      <c r="F51" s="40">
        <v>913.63333333333344</v>
      </c>
      <c r="G51" s="40">
        <v>842.01666666666688</v>
      </c>
      <c r="H51" s="40">
        <v>1071.1166666666668</v>
      </c>
      <c r="I51" s="40">
        <v>1142.7333333333336</v>
      </c>
      <c r="J51" s="40">
        <v>1185.6666666666667</v>
      </c>
      <c r="K51" s="31">
        <v>1099.8</v>
      </c>
      <c r="L51" s="31">
        <v>985.25</v>
      </c>
      <c r="M51" s="31">
        <v>30.090430000000001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686.55</v>
      </c>
      <c r="D52" s="40">
        <v>680.0333333333333</v>
      </c>
      <c r="E52" s="40">
        <v>671.06666666666661</v>
      </c>
      <c r="F52" s="40">
        <v>655.58333333333326</v>
      </c>
      <c r="G52" s="40">
        <v>646.61666666666656</v>
      </c>
      <c r="H52" s="40">
        <v>695.51666666666665</v>
      </c>
      <c r="I52" s="40">
        <v>704.48333333333335</v>
      </c>
      <c r="J52" s="40">
        <v>719.9666666666667</v>
      </c>
      <c r="K52" s="31">
        <v>689</v>
      </c>
      <c r="L52" s="31">
        <v>664.55</v>
      </c>
      <c r="M52" s="31">
        <v>27.19116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556.35</v>
      </c>
      <c r="D53" s="40">
        <v>550.63333333333333</v>
      </c>
      <c r="E53" s="40">
        <v>536.26666666666665</v>
      </c>
      <c r="F53" s="40">
        <v>516.18333333333328</v>
      </c>
      <c r="G53" s="40">
        <v>501.81666666666661</v>
      </c>
      <c r="H53" s="40">
        <v>570.7166666666667</v>
      </c>
      <c r="I53" s="40">
        <v>585.08333333333326</v>
      </c>
      <c r="J53" s="40">
        <v>605.16666666666674</v>
      </c>
      <c r="K53" s="31">
        <v>565</v>
      </c>
      <c r="L53" s="31">
        <v>530.54999999999995</v>
      </c>
      <c r="M53" s="31">
        <v>2.4927600000000001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674.35</v>
      </c>
      <c r="D54" s="40">
        <v>672.1</v>
      </c>
      <c r="E54" s="40">
        <v>662.35</v>
      </c>
      <c r="F54" s="40">
        <v>650.35</v>
      </c>
      <c r="G54" s="40">
        <v>640.6</v>
      </c>
      <c r="H54" s="40">
        <v>684.1</v>
      </c>
      <c r="I54" s="40">
        <v>693.85</v>
      </c>
      <c r="J54" s="40">
        <v>705.85</v>
      </c>
      <c r="K54" s="31">
        <v>681.85</v>
      </c>
      <c r="L54" s="31">
        <v>660.1</v>
      </c>
      <c r="M54" s="31">
        <v>99.346459999999993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3105.2</v>
      </c>
      <c r="D55" s="40">
        <v>3101.1166666666663</v>
      </c>
      <c r="E55" s="40">
        <v>3031.1333333333328</v>
      </c>
      <c r="F55" s="40">
        <v>2957.0666666666666</v>
      </c>
      <c r="G55" s="40">
        <v>2887.083333333333</v>
      </c>
      <c r="H55" s="40">
        <v>3175.1833333333325</v>
      </c>
      <c r="I55" s="40">
        <v>3245.1666666666661</v>
      </c>
      <c r="J55" s="40">
        <v>3319.2333333333322</v>
      </c>
      <c r="K55" s="31">
        <v>3171.1</v>
      </c>
      <c r="L55" s="31">
        <v>3027.05</v>
      </c>
      <c r="M55" s="31">
        <v>5.9562499999999998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194.3</v>
      </c>
      <c r="D56" s="40">
        <v>195.80000000000004</v>
      </c>
      <c r="E56" s="40">
        <v>190.70000000000007</v>
      </c>
      <c r="F56" s="40">
        <v>187.10000000000002</v>
      </c>
      <c r="G56" s="40">
        <v>182.00000000000006</v>
      </c>
      <c r="H56" s="40">
        <v>199.40000000000009</v>
      </c>
      <c r="I56" s="40">
        <v>204.50000000000006</v>
      </c>
      <c r="J56" s="40">
        <v>208.10000000000011</v>
      </c>
      <c r="K56" s="31">
        <v>200.9</v>
      </c>
      <c r="L56" s="31">
        <v>192.2</v>
      </c>
      <c r="M56" s="31">
        <v>7.9384100000000002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1289.0999999999999</v>
      </c>
      <c r="D57" s="40">
        <v>1291.2833333333333</v>
      </c>
      <c r="E57" s="40">
        <v>1257.8166666666666</v>
      </c>
      <c r="F57" s="40">
        <v>1226.5333333333333</v>
      </c>
      <c r="G57" s="40">
        <v>1193.0666666666666</v>
      </c>
      <c r="H57" s="40">
        <v>1322.5666666666666</v>
      </c>
      <c r="I57" s="40">
        <v>1356.0333333333333</v>
      </c>
      <c r="J57" s="40">
        <v>1387.3166666666666</v>
      </c>
      <c r="K57" s="31">
        <v>1324.75</v>
      </c>
      <c r="L57" s="31">
        <v>1260</v>
      </c>
      <c r="M57" s="31">
        <v>8.5027000000000008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15826.2</v>
      </c>
      <c r="D58" s="40">
        <v>15738.733333333332</v>
      </c>
      <c r="E58" s="40">
        <v>15537.466666666664</v>
      </c>
      <c r="F58" s="40">
        <v>15248.733333333332</v>
      </c>
      <c r="G58" s="40">
        <v>15047.466666666664</v>
      </c>
      <c r="H58" s="40">
        <v>16027.466666666664</v>
      </c>
      <c r="I58" s="40">
        <v>16228.73333333333</v>
      </c>
      <c r="J58" s="40">
        <v>16517.466666666664</v>
      </c>
      <c r="K58" s="31">
        <v>15940</v>
      </c>
      <c r="L58" s="31">
        <v>15450</v>
      </c>
      <c r="M58" s="31">
        <v>3.3715999999999999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4991.8500000000004</v>
      </c>
      <c r="D59" s="40">
        <v>4971.25</v>
      </c>
      <c r="E59" s="40">
        <v>4910.6000000000004</v>
      </c>
      <c r="F59" s="40">
        <v>4829.3500000000004</v>
      </c>
      <c r="G59" s="40">
        <v>4768.7000000000007</v>
      </c>
      <c r="H59" s="40">
        <v>5052.5</v>
      </c>
      <c r="I59" s="40">
        <v>5113.1499999999996</v>
      </c>
      <c r="J59" s="40">
        <v>5194.3999999999996</v>
      </c>
      <c r="K59" s="31">
        <v>5031.8999999999996</v>
      </c>
      <c r="L59" s="31">
        <v>4890</v>
      </c>
      <c r="M59" s="31">
        <v>1.1782900000000001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6634.15</v>
      </c>
      <c r="D60" s="40">
        <v>6663.8666666666659</v>
      </c>
      <c r="E60" s="40">
        <v>6462.8833333333314</v>
      </c>
      <c r="F60" s="40">
        <v>6291.6166666666659</v>
      </c>
      <c r="G60" s="40">
        <v>6090.6333333333314</v>
      </c>
      <c r="H60" s="40">
        <v>6835.1333333333314</v>
      </c>
      <c r="I60" s="40">
        <v>7036.1166666666668</v>
      </c>
      <c r="J60" s="40">
        <v>7207.3833333333314</v>
      </c>
      <c r="K60" s="31">
        <v>6864.85</v>
      </c>
      <c r="L60" s="31">
        <v>6492.6</v>
      </c>
      <c r="M60" s="31">
        <v>22.263190000000002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2981.3</v>
      </c>
      <c r="D61" s="40">
        <v>3002.25</v>
      </c>
      <c r="E61" s="40">
        <v>2929.5</v>
      </c>
      <c r="F61" s="40">
        <v>2877.7</v>
      </c>
      <c r="G61" s="40">
        <v>2804.95</v>
      </c>
      <c r="H61" s="40">
        <v>3054.05</v>
      </c>
      <c r="I61" s="40">
        <v>3126.8</v>
      </c>
      <c r="J61" s="40">
        <v>3178.6000000000004</v>
      </c>
      <c r="K61" s="31">
        <v>3075</v>
      </c>
      <c r="L61" s="31">
        <v>2950.45</v>
      </c>
      <c r="M61" s="31">
        <v>0.83504999999999996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2114.75</v>
      </c>
      <c r="D62" s="40">
        <v>2122.9500000000003</v>
      </c>
      <c r="E62" s="40">
        <v>2057.9000000000005</v>
      </c>
      <c r="F62" s="40">
        <v>2001.0500000000002</v>
      </c>
      <c r="G62" s="40">
        <v>1936.0000000000005</v>
      </c>
      <c r="H62" s="40">
        <v>2179.8000000000006</v>
      </c>
      <c r="I62" s="40">
        <v>2244.8500000000008</v>
      </c>
      <c r="J62" s="40">
        <v>2301.7000000000007</v>
      </c>
      <c r="K62" s="31">
        <v>2188</v>
      </c>
      <c r="L62" s="31">
        <v>2066.1</v>
      </c>
      <c r="M62" s="31">
        <v>4.2525000000000004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309.8</v>
      </c>
      <c r="D63" s="40">
        <v>307.48333333333335</v>
      </c>
      <c r="E63" s="40">
        <v>301.31666666666672</v>
      </c>
      <c r="F63" s="40">
        <v>292.83333333333337</v>
      </c>
      <c r="G63" s="40">
        <v>286.66666666666674</v>
      </c>
      <c r="H63" s="40">
        <v>315.9666666666667</v>
      </c>
      <c r="I63" s="40">
        <v>322.13333333333333</v>
      </c>
      <c r="J63" s="40">
        <v>330.61666666666667</v>
      </c>
      <c r="K63" s="31">
        <v>313.64999999999998</v>
      </c>
      <c r="L63" s="31">
        <v>299</v>
      </c>
      <c r="M63" s="31">
        <v>9.5724599999999995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246.55</v>
      </c>
      <c r="D64" s="40">
        <v>251.71666666666667</v>
      </c>
      <c r="E64" s="40">
        <v>239.43333333333334</v>
      </c>
      <c r="F64" s="40">
        <v>232.31666666666666</v>
      </c>
      <c r="G64" s="40">
        <v>220.03333333333333</v>
      </c>
      <c r="H64" s="40">
        <v>258.83333333333337</v>
      </c>
      <c r="I64" s="40">
        <v>271.11666666666667</v>
      </c>
      <c r="J64" s="40">
        <v>278.23333333333335</v>
      </c>
      <c r="K64" s="31">
        <v>264</v>
      </c>
      <c r="L64" s="31">
        <v>244.6</v>
      </c>
      <c r="M64" s="31">
        <v>110.82199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80.150000000000006</v>
      </c>
      <c r="D65" s="40">
        <v>81</v>
      </c>
      <c r="E65" s="40">
        <v>78.25</v>
      </c>
      <c r="F65" s="40">
        <v>76.349999999999994</v>
      </c>
      <c r="G65" s="40">
        <v>73.599999999999994</v>
      </c>
      <c r="H65" s="40">
        <v>82.9</v>
      </c>
      <c r="I65" s="40">
        <v>85.65</v>
      </c>
      <c r="J65" s="40">
        <v>87.550000000000011</v>
      </c>
      <c r="K65" s="31">
        <v>83.75</v>
      </c>
      <c r="L65" s="31">
        <v>79.099999999999994</v>
      </c>
      <c r="M65" s="31">
        <v>341.96244999999999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49.55</v>
      </c>
      <c r="D66" s="40">
        <v>50.25</v>
      </c>
      <c r="E66" s="40">
        <v>48.1</v>
      </c>
      <c r="F66" s="40">
        <v>46.65</v>
      </c>
      <c r="G66" s="40">
        <v>44.5</v>
      </c>
      <c r="H66" s="40">
        <v>51.7</v>
      </c>
      <c r="I66" s="40">
        <v>53.850000000000009</v>
      </c>
      <c r="J66" s="40">
        <v>55.300000000000004</v>
      </c>
      <c r="K66" s="31">
        <v>52.4</v>
      </c>
      <c r="L66" s="31">
        <v>48.8</v>
      </c>
      <c r="M66" s="31">
        <v>83.487459999999999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2754.05</v>
      </c>
      <c r="D67" s="40">
        <v>2757.6833333333329</v>
      </c>
      <c r="E67" s="40">
        <v>2701.3666666666659</v>
      </c>
      <c r="F67" s="40">
        <v>2648.6833333333329</v>
      </c>
      <c r="G67" s="40">
        <v>2592.3666666666659</v>
      </c>
      <c r="H67" s="40">
        <v>2810.3666666666659</v>
      </c>
      <c r="I67" s="40">
        <v>2866.6833333333325</v>
      </c>
      <c r="J67" s="40">
        <v>2919.3666666666659</v>
      </c>
      <c r="K67" s="31">
        <v>2814</v>
      </c>
      <c r="L67" s="31">
        <v>2705</v>
      </c>
      <c r="M67" s="31">
        <v>0.22123000000000001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1808.9</v>
      </c>
      <c r="D68" s="40">
        <v>1811.3666666666668</v>
      </c>
      <c r="E68" s="40">
        <v>1777.7333333333336</v>
      </c>
      <c r="F68" s="40">
        <v>1746.5666666666668</v>
      </c>
      <c r="G68" s="40">
        <v>1712.9333333333336</v>
      </c>
      <c r="H68" s="40">
        <v>1842.5333333333335</v>
      </c>
      <c r="I68" s="40">
        <v>1876.1666666666667</v>
      </c>
      <c r="J68" s="40">
        <v>1907.3333333333335</v>
      </c>
      <c r="K68" s="31">
        <v>1845</v>
      </c>
      <c r="L68" s="31">
        <v>1780.2</v>
      </c>
      <c r="M68" s="31">
        <v>7.2766999999999999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4913.1499999999996</v>
      </c>
      <c r="D69" s="40">
        <v>4863.0666666666666</v>
      </c>
      <c r="E69" s="40">
        <v>4781.1333333333332</v>
      </c>
      <c r="F69" s="40">
        <v>4649.1166666666668</v>
      </c>
      <c r="G69" s="40">
        <v>4567.1833333333334</v>
      </c>
      <c r="H69" s="40">
        <v>4995.083333333333</v>
      </c>
      <c r="I69" s="40">
        <v>5077.0166666666655</v>
      </c>
      <c r="J69" s="40">
        <v>5209.0333333333328</v>
      </c>
      <c r="K69" s="31">
        <v>4945</v>
      </c>
      <c r="L69" s="31">
        <v>4731.05</v>
      </c>
      <c r="M69" s="31">
        <v>0.31938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1033.5</v>
      </c>
      <c r="D70" s="40">
        <v>1045.8</v>
      </c>
      <c r="E70" s="40">
        <v>1014.5999999999999</v>
      </c>
      <c r="F70" s="40">
        <v>995.7</v>
      </c>
      <c r="G70" s="40">
        <v>964.5</v>
      </c>
      <c r="H70" s="40">
        <v>1064.6999999999998</v>
      </c>
      <c r="I70" s="40">
        <v>1095.9000000000001</v>
      </c>
      <c r="J70" s="40">
        <v>1114.7999999999997</v>
      </c>
      <c r="K70" s="31">
        <v>1077</v>
      </c>
      <c r="L70" s="31">
        <v>1026.9000000000001</v>
      </c>
      <c r="M70" s="31">
        <v>0.78230999999999995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384.65</v>
      </c>
      <c r="D71" s="40">
        <v>385.55</v>
      </c>
      <c r="E71" s="40">
        <v>377.45000000000005</v>
      </c>
      <c r="F71" s="40">
        <v>370.25000000000006</v>
      </c>
      <c r="G71" s="40">
        <v>362.15000000000009</v>
      </c>
      <c r="H71" s="40">
        <v>392.75</v>
      </c>
      <c r="I71" s="40">
        <v>400.85</v>
      </c>
      <c r="J71" s="40">
        <v>408.04999999999995</v>
      </c>
      <c r="K71" s="31">
        <v>393.65</v>
      </c>
      <c r="L71" s="31">
        <v>378.35</v>
      </c>
      <c r="M71" s="31">
        <v>1.97502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195.25</v>
      </c>
      <c r="D72" s="40">
        <v>195.93333333333331</v>
      </c>
      <c r="E72" s="40">
        <v>190.96666666666661</v>
      </c>
      <c r="F72" s="40">
        <v>186.68333333333331</v>
      </c>
      <c r="G72" s="40">
        <v>181.71666666666661</v>
      </c>
      <c r="H72" s="40">
        <v>200.21666666666661</v>
      </c>
      <c r="I72" s="40">
        <v>205.18333333333331</v>
      </c>
      <c r="J72" s="40">
        <v>209.46666666666661</v>
      </c>
      <c r="K72" s="31">
        <v>200.9</v>
      </c>
      <c r="L72" s="31">
        <v>191.65</v>
      </c>
      <c r="M72" s="31">
        <v>56.117809999999999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1707.65</v>
      </c>
      <c r="D73" s="40">
        <v>1703</v>
      </c>
      <c r="E73" s="40">
        <v>1664.65</v>
      </c>
      <c r="F73" s="40">
        <v>1621.65</v>
      </c>
      <c r="G73" s="40">
        <v>1583.3000000000002</v>
      </c>
      <c r="H73" s="40">
        <v>1746</v>
      </c>
      <c r="I73" s="40">
        <v>1784.35</v>
      </c>
      <c r="J73" s="40">
        <v>1827.35</v>
      </c>
      <c r="K73" s="31">
        <v>1741.35</v>
      </c>
      <c r="L73" s="31">
        <v>1660</v>
      </c>
      <c r="M73" s="31">
        <v>3.1170300000000002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739.45</v>
      </c>
      <c r="D74" s="40">
        <v>740.1</v>
      </c>
      <c r="E74" s="40">
        <v>727.65000000000009</v>
      </c>
      <c r="F74" s="40">
        <v>715.85</v>
      </c>
      <c r="G74" s="40">
        <v>703.40000000000009</v>
      </c>
      <c r="H74" s="40">
        <v>751.90000000000009</v>
      </c>
      <c r="I74" s="40">
        <v>764.35000000000014</v>
      </c>
      <c r="J74" s="40">
        <v>776.15000000000009</v>
      </c>
      <c r="K74" s="31">
        <v>752.55</v>
      </c>
      <c r="L74" s="31">
        <v>728.3</v>
      </c>
      <c r="M74" s="31">
        <v>5.7135899999999999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664.25</v>
      </c>
      <c r="D75" s="40">
        <v>670.76666666666665</v>
      </c>
      <c r="E75" s="40">
        <v>645.98333333333335</v>
      </c>
      <c r="F75" s="40">
        <v>627.7166666666667</v>
      </c>
      <c r="G75" s="40">
        <v>602.93333333333339</v>
      </c>
      <c r="H75" s="40">
        <v>689.0333333333333</v>
      </c>
      <c r="I75" s="40">
        <v>713.81666666666661</v>
      </c>
      <c r="J75" s="40">
        <v>732.08333333333326</v>
      </c>
      <c r="K75" s="31">
        <v>695.55</v>
      </c>
      <c r="L75" s="31">
        <v>652.5</v>
      </c>
      <c r="M75" s="31">
        <v>27.352889999999999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10137.799999999999</v>
      </c>
      <c r="D76" s="40">
        <v>10070.25</v>
      </c>
      <c r="E76" s="40">
        <v>9890.5</v>
      </c>
      <c r="F76" s="40">
        <v>9643.2000000000007</v>
      </c>
      <c r="G76" s="40">
        <v>9463.4500000000007</v>
      </c>
      <c r="H76" s="40">
        <v>10317.549999999999</v>
      </c>
      <c r="I76" s="40">
        <v>10497.3</v>
      </c>
      <c r="J76" s="40">
        <v>10744.599999999999</v>
      </c>
      <c r="K76" s="31">
        <v>10250</v>
      </c>
      <c r="L76" s="31">
        <v>9822.9500000000007</v>
      </c>
      <c r="M76" s="31">
        <v>4.573E-2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658.25</v>
      </c>
      <c r="D77" s="40">
        <v>654.83333333333337</v>
      </c>
      <c r="E77" s="40">
        <v>648.51666666666677</v>
      </c>
      <c r="F77" s="40">
        <v>638.78333333333342</v>
      </c>
      <c r="G77" s="40">
        <v>632.46666666666681</v>
      </c>
      <c r="H77" s="40">
        <v>664.56666666666672</v>
      </c>
      <c r="I77" s="40">
        <v>670.88333333333333</v>
      </c>
      <c r="J77" s="40">
        <v>680.61666666666667</v>
      </c>
      <c r="K77" s="31">
        <v>661.15</v>
      </c>
      <c r="L77" s="31">
        <v>645.1</v>
      </c>
      <c r="M77" s="31">
        <v>118.12939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57</v>
      </c>
      <c r="D78" s="40">
        <v>57.65</v>
      </c>
      <c r="E78" s="40">
        <v>55.4</v>
      </c>
      <c r="F78" s="40">
        <v>53.8</v>
      </c>
      <c r="G78" s="40">
        <v>51.55</v>
      </c>
      <c r="H78" s="40">
        <v>59.25</v>
      </c>
      <c r="I78" s="40">
        <v>61.5</v>
      </c>
      <c r="J78" s="40">
        <v>63.1</v>
      </c>
      <c r="K78" s="31">
        <v>59.9</v>
      </c>
      <c r="L78" s="31">
        <v>56.05</v>
      </c>
      <c r="M78" s="31">
        <v>474.00432000000001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350.8</v>
      </c>
      <c r="D79" s="40">
        <v>349.3</v>
      </c>
      <c r="E79" s="40">
        <v>344.55</v>
      </c>
      <c r="F79" s="40">
        <v>338.3</v>
      </c>
      <c r="G79" s="40">
        <v>333.55</v>
      </c>
      <c r="H79" s="40">
        <v>355.55</v>
      </c>
      <c r="I79" s="40">
        <v>360.3</v>
      </c>
      <c r="J79" s="40">
        <v>366.55</v>
      </c>
      <c r="K79" s="31">
        <v>354.05</v>
      </c>
      <c r="L79" s="31">
        <v>343.05</v>
      </c>
      <c r="M79" s="31">
        <v>19.46996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1348.3</v>
      </c>
      <c r="D80" s="40">
        <v>1358.9999999999998</v>
      </c>
      <c r="E80" s="40">
        <v>1330.8999999999996</v>
      </c>
      <c r="F80" s="40">
        <v>1313.4999999999998</v>
      </c>
      <c r="G80" s="40">
        <v>1285.3999999999996</v>
      </c>
      <c r="H80" s="40">
        <v>1376.3999999999996</v>
      </c>
      <c r="I80" s="40">
        <v>1404.4999999999995</v>
      </c>
      <c r="J80" s="40">
        <v>1421.8999999999996</v>
      </c>
      <c r="K80" s="31">
        <v>1387.1</v>
      </c>
      <c r="L80" s="31">
        <v>1341.6</v>
      </c>
      <c r="M80" s="31">
        <v>0.88600000000000001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6179.4</v>
      </c>
      <c r="D81" s="40">
        <v>6179.05</v>
      </c>
      <c r="E81" s="40">
        <v>6055.75</v>
      </c>
      <c r="F81" s="40">
        <v>5932.0999999999995</v>
      </c>
      <c r="G81" s="40">
        <v>5808.7999999999993</v>
      </c>
      <c r="H81" s="40">
        <v>6302.7000000000007</v>
      </c>
      <c r="I81" s="40">
        <v>6426.0000000000018</v>
      </c>
      <c r="J81" s="40">
        <v>6549.6500000000015</v>
      </c>
      <c r="K81" s="31">
        <v>6302.35</v>
      </c>
      <c r="L81" s="31">
        <v>6055.4</v>
      </c>
      <c r="M81" s="31">
        <v>0.18059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1006.85</v>
      </c>
      <c r="D82" s="40">
        <v>995.79999999999984</v>
      </c>
      <c r="E82" s="40">
        <v>976.34999999999968</v>
      </c>
      <c r="F82" s="40">
        <v>945.8499999999998</v>
      </c>
      <c r="G82" s="40">
        <v>926.39999999999964</v>
      </c>
      <c r="H82" s="40">
        <v>1026.2999999999997</v>
      </c>
      <c r="I82" s="40">
        <v>1045.7499999999998</v>
      </c>
      <c r="J82" s="40">
        <v>1076.2499999999998</v>
      </c>
      <c r="K82" s="31">
        <v>1015.25</v>
      </c>
      <c r="L82" s="31">
        <v>965.3</v>
      </c>
      <c r="M82" s="31">
        <v>0.89019999999999999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15654.05</v>
      </c>
      <c r="D83" s="40">
        <v>15648</v>
      </c>
      <c r="E83" s="40">
        <v>15206.05</v>
      </c>
      <c r="F83" s="40">
        <v>14758.05</v>
      </c>
      <c r="G83" s="40">
        <v>14316.099999999999</v>
      </c>
      <c r="H83" s="40">
        <v>16096</v>
      </c>
      <c r="I83" s="40">
        <v>16537.95</v>
      </c>
      <c r="J83" s="40">
        <v>16985.95</v>
      </c>
      <c r="K83" s="31">
        <v>16089.95</v>
      </c>
      <c r="L83" s="31">
        <v>15200</v>
      </c>
      <c r="M83" s="31">
        <v>0.32385999999999998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360</v>
      </c>
      <c r="D84" s="40">
        <v>366.61666666666662</v>
      </c>
      <c r="E84" s="40">
        <v>352.38333333333321</v>
      </c>
      <c r="F84" s="40">
        <v>344.76666666666659</v>
      </c>
      <c r="G84" s="40">
        <v>330.53333333333319</v>
      </c>
      <c r="H84" s="40">
        <v>374.23333333333323</v>
      </c>
      <c r="I84" s="40">
        <v>388.4666666666667</v>
      </c>
      <c r="J84" s="40">
        <v>396.08333333333326</v>
      </c>
      <c r="K84" s="31">
        <v>380.85</v>
      </c>
      <c r="L84" s="31">
        <v>359</v>
      </c>
      <c r="M84" s="31">
        <v>112.5528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430.1</v>
      </c>
      <c r="D85" s="40">
        <v>430.0333333333333</v>
      </c>
      <c r="E85" s="40">
        <v>415.06666666666661</v>
      </c>
      <c r="F85" s="40">
        <v>400.0333333333333</v>
      </c>
      <c r="G85" s="40">
        <v>385.06666666666661</v>
      </c>
      <c r="H85" s="40">
        <v>445.06666666666661</v>
      </c>
      <c r="I85" s="40">
        <v>460.0333333333333</v>
      </c>
      <c r="J85" s="40">
        <v>475.06666666666661</v>
      </c>
      <c r="K85" s="31">
        <v>445</v>
      </c>
      <c r="L85" s="31">
        <v>415</v>
      </c>
      <c r="M85" s="31">
        <v>3.4660700000000002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3471.9</v>
      </c>
      <c r="D86" s="40">
        <v>3477.3333333333335</v>
      </c>
      <c r="E86" s="40">
        <v>3424.666666666667</v>
      </c>
      <c r="F86" s="40">
        <v>3377.4333333333334</v>
      </c>
      <c r="G86" s="40">
        <v>3324.7666666666669</v>
      </c>
      <c r="H86" s="40">
        <v>3524.5666666666671</v>
      </c>
      <c r="I86" s="40">
        <v>3577.233333333334</v>
      </c>
      <c r="J86" s="40">
        <v>3624.4666666666672</v>
      </c>
      <c r="K86" s="31">
        <v>3530</v>
      </c>
      <c r="L86" s="31">
        <v>3430.1</v>
      </c>
      <c r="M86" s="31">
        <v>3.8214399999999999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1910.7</v>
      </c>
      <c r="D87" s="40">
        <v>1886.8</v>
      </c>
      <c r="E87" s="40">
        <v>1828.8999999999999</v>
      </c>
      <c r="F87" s="40">
        <v>1747.1</v>
      </c>
      <c r="G87" s="40">
        <v>1689.1999999999998</v>
      </c>
      <c r="H87" s="40">
        <v>1968.6</v>
      </c>
      <c r="I87" s="40">
        <v>2026.5</v>
      </c>
      <c r="J87" s="40">
        <v>2108.3000000000002</v>
      </c>
      <c r="K87" s="31">
        <v>1944.7</v>
      </c>
      <c r="L87" s="31">
        <v>1805</v>
      </c>
      <c r="M87" s="31">
        <v>16.422979999999999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467.6</v>
      </c>
      <c r="D88" s="40">
        <v>471.11666666666662</v>
      </c>
      <c r="E88" s="40">
        <v>454.23333333333323</v>
      </c>
      <c r="F88" s="40">
        <v>440.86666666666662</v>
      </c>
      <c r="G88" s="40">
        <v>423.98333333333323</v>
      </c>
      <c r="H88" s="40">
        <v>484.48333333333323</v>
      </c>
      <c r="I88" s="40">
        <v>501.36666666666656</v>
      </c>
      <c r="J88" s="40">
        <v>514.73333333333323</v>
      </c>
      <c r="K88" s="31">
        <v>488</v>
      </c>
      <c r="L88" s="31">
        <v>457.75</v>
      </c>
      <c r="M88" s="31">
        <v>49.089889999999997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142.30000000000001</v>
      </c>
      <c r="D89" s="40">
        <v>143.00000000000003</v>
      </c>
      <c r="E89" s="40">
        <v>139.60000000000005</v>
      </c>
      <c r="F89" s="40">
        <v>136.90000000000003</v>
      </c>
      <c r="G89" s="40">
        <v>133.50000000000006</v>
      </c>
      <c r="H89" s="40">
        <v>145.70000000000005</v>
      </c>
      <c r="I89" s="40">
        <v>149.10000000000002</v>
      </c>
      <c r="J89" s="40">
        <v>151.80000000000004</v>
      </c>
      <c r="K89" s="31">
        <v>146.4</v>
      </c>
      <c r="L89" s="31">
        <v>140.30000000000001</v>
      </c>
      <c r="M89" s="31">
        <v>12.139709999999999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445.2</v>
      </c>
      <c r="D90" s="40">
        <v>446.5</v>
      </c>
      <c r="E90" s="40">
        <v>435</v>
      </c>
      <c r="F90" s="40">
        <v>424.8</v>
      </c>
      <c r="G90" s="40">
        <v>413.3</v>
      </c>
      <c r="H90" s="40">
        <v>456.7</v>
      </c>
      <c r="I90" s="40">
        <v>468.2</v>
      </c>
      <c r="J90" s="40">
        <v>478.4</v>
      </c>
      <c r="K90" s="31">
        <v>458</v>
      </c>
      <c r="L90" s="31">
        <v>436.3</v>
      </c>
      <c r="M90" s="31">
        <v>22.839479999999998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2617.1999999999998</v>
      </c>
      <c r="D91" s="40">
        <v>2605.7333333333331</v>
      </c>
      <c r="E91" s="40">
        <v>2571.5166666666664</v>
      </c>
      <c r="F91" s="40">
        <v>2525.8333333333335</v>
      </c>
      <c r="G91" s="40">
        <v>2491.6166666666668</v>
      </c>
      <c r="H91" s="40">
        <v>2651.4166666666661</v>
      </c>
      <c r="I91" s="40">
        <v>2685.6333333333323</v>
      </c>
      <c r="J91" s="40">
        <v>2731.3166666666657</v>
      </c>
      <c r="K91" s="31">
        <v>2639.95</v>
      </c>
      <c r="L91" s="31">
        <v>2560.0500000000002</v>
      </c>
      <c r="M91" s="31">
        <v>2.8035899999999998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190.85</v>
      </c>
      <c r="D92" s="40">
        <v>192.98333333333335</v>
      </c>
      <c r="E92" s="40">
        <v>185.9666666666667</v>
      </c>
      <c r="F92" s="40">
        <v>181.08333333333334</v>
      </c>
      <c r="G92" s="40">
        <v>174.06666666666669</v>
      </c>
      <c r="H92" s="40">
        <v>197.8666666666667</v>
      </c>
      <c r="I92" s="40">
        <v>204.88333333333335</v>
      </c>
      <c r="J92" s="40">
        <v>209.76666666666671</v>
      </c>
      <c r="K92" s="31">
        <v>200</v>
      </c>
      <c r="L92" s="31">
        <v>188.1</v>
      </c>
      <c r="M92" s="31">
        <v>111.48548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537.75</v>
      </c>
      <c r="D93" s="40">
        <v>533.7166666666667</v>
      </c>
      <c r="E93" s="40">
        <v>522.28333333333342</v>
      </c>
      <c r="F93" s="40">
        <v>506.81666666666672</v>
      </c>
      <c r="G93" s="40">
        <v>495.38333333333344</v>
      </c>
      <c r="H93" s="40">
        <v>549.18333333333339</v>
      </c>
      <c r="I93" s="40">
        <v>560.61666666666679</v>
      </c>
      <c r="J93" s="40">
        <v>576.08333333333337</v>
      </c>
      <c r="K93" s="31">
        <v>545.15</v>
      </c>
      <c r="L93" s="31">
        <v>518.25</v>
      </c>
      <c r="M93" s="31">
        <v>9.6741600000000005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734.95</v>
      </c>
      <c r="D94" s="40">
        <v>731.70000000000016</v>
      </c>
      <c r="E94" s="40">
        <v>717.0500000000003</v>
      </c>
      <c r="F94" s="40">
        <v>699.15000000000009</v>
      </c>
      <c r="G94" s="40">
        <v>684.50000000000023</v>
      </c>
      <c r="H94" s="40">
        <v>749.60000000000036</v>
      </c>
      <c r="I94" s="40">
        <v>764.25000000000023</v>
      </c>
      <c r="J94" s="40">
        <v>782.15000000000043</v>
      </c>
      <c r="K94" s="31">
        <v>746.35</v>
      </c>
      <c r="L94" s="31">
        <v>713.8</v>
      </c>
      <c r="M94" s="31">
        <v>1.45591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888.3</v>
      </c>
      <c r="D95" s="40">
        <v>884.55000000000007</v>
      </c>
      <c r="E95" s="40">
        <v>854.85000000000014</v>
      </c>
      <c r="F95" s="40">
        <v>821.40000000000009</v>
      </c>
      <c r="G95" s="40">
        <v>791.70000000000016</v>
      </c>
      <c r="H95" s="40">
        <v>918.00000000000011</v>
      </c>
      <c r="I95" s="40">
        <v>947.70000000000016</v>
      </c>
      <c r="J95" s="40">
        <v>981.15000000000009</v>
      </c>
      <c r="K95" s="31">
        <v>914.25</v>
      </c>
      <c r="L95" s="31">
        <v>851.1</v>
      </c>
      <c r="M95" s="31">
        <v>2.6807300000000001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122.3</v>
      </c>
      <c r="D96" s="40">
        <v>122.5</v>
      </c>
      <c r="E96" s="40">
        <v>119.5</v>
      </c>
      <c r="F96" s="40">
        <v>116.7</v>
      </c>
      <c r="G96" s="40">
        <v>113.7</v>
      </c>
      <c r="H96" s="40">
        <v>125.3</v>
      </c>
      <c r="I96" s="40">
        <v>128.30000000000001</v>
      </c>
      <c r="J96" s="40">
        <v>131.1</v>
      </c>
      <c r="K96" s="31">
        <v>125.5</v>
      </c>
      <c r="L96" s="31">
        <v>119.7</v>
      </c>
      <c r="M96" s="31">
        <v>10.502330000000001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381.05</v>
      </c>
      <c r="D97" s="40">
        <v>385.60000000000008</v>
      </c>
      <c r="E97" s="40">
        <v>373.80000000000018</v>
      </c>
      <c r="F97" s="40">
        <v>366.55000000000013</v>
      </c>
      <c r="G97" s="40">
        <v>354.75000000000023</v>
      </c>
      <c r="H97" s="40">
        <v>392.85000000000014</v>
      </c>
      <c r="I97" s="40">
        <v>404.65</v>
      </c>
      <c r="J97" s="40">
        <v>411.90000000000009</v>
      </c>
      <c r="K97" s="31">
        <v>397.4</v>
      </c>
      <c r="L97" s="31">
        <v>378.35</v>
      </c>
      <c r="M97" s="31">
        <v>1.5957699999999999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1477.1</v>
      </c>
      <c r="D98" s="40">
        <v>1483.3666666666668</v>
      </c>
      <c r="E98" s="40">
        <v>1438.7833333333335</v>
      </c>
      <c r="F98" s="40">
        <v>1400.4666666666667</v>
      </c>
      <c r="G98" s="40">
        <v>1355.8833333333334</v>
      </c>
      <c r="H98" s="40">
        <v>1521.6833333333336</v>
      </c>
      <c r="I98" s="40">
        <v>1566.2666666666667</v>
      </c>
      <c r="J98" s="40">
        <v>1604.5833333333337</v>
      </c>
      <c r="K98" s="31">
        <v>1527.95</v>
      </c>
      <c r="L98" s="31">
        <v>1445.05</v>
      </c>
      <c r="M98" s="31">
        <v>16.407859999999999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1076.05</v>
      </c>
      <c r="D99" s="40">
        <v>1082.6833333333334</v>
      </c>
      <c r="E99" s="40">
        <v>1053.3666666666668</v>
      </c>
      <c r="F99" s="40">
        <v>1030.6833333333334</v>
      </c>
      <c r="G99" s="40">
        <v>1001.3666666666668</v>
      </c>
      <c r="H99" s="40">
        <v>1105.3666666666668</v>
      </c>
      <c r="I99" s="40">
        <v>1134.6833333333334</v>
      </c>
      <c r="J99" s="40">
        <v>1157.3666666666668</v>
      </c>
      <c r="K99" s="31">
        <v>1112</v>
      </c>
      <c r="L99" s="31">
        <v>1060</v>
      </c>
      <c r="M99" s="31">
        <v>0.63380000000000003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21.15</v>
      </c>
      <c r="D100" s="40">
        <v>20.849999999999998</v>
      </c>
      <c r="E100" s="40">
        <v>20.199999999999996</v>
      </c>
      <c r="F100" s="40">
        <v>19.249999999999996</v>
      </c>
      <c r="G100" s="40">
        <v>18.599999999999994</v>
      </c>
      <c r="H100" s="40">
        <v>21.799999999999997</v>
      </c>
      <c r="I100" s="40">
        <v>22.449999999999996</v>
      </c>
      <c r="J100" s="40">
        <v>23.4</v>
      </c>
      <c r="K100" s="31">
        <v>21.5</v>
      </c>
      <c r="L100" s="31">
        <v>19.899999999999999</v>
      </c>
      <c r="M100" s="31">
        <v>65.903130000000004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549.4</v>
      </c>
      <c r="D101" s="40">
        <v>553.41666666666663</v>
      </c>
      <c r="E101" s="40">
        <v>540.98333333333323</v>
      </c>
      <c r="F101" s="40">
        <v>532.56666666666661</v>
      </c>
      <c r="G101" s="40">
        <v>520.13333333333321</v>
      </c>
      <c r="H101" s="40">
        <v>561.83333333333326</v>
      </c>
      <c r="I101" s="40">
        <v>574.26666666666665</v>
      </c>
      <c r="J101" s="40">
        <v>582.68333333333328</v>
      </c>
      <c r="K101" s="31">
        <v>565.85</v>
      </c>
      <c r="L101" s="31">
        <v>545</v>
      </c>
      <c r="M101" s="31">
        <v>1.9057500000000001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790.75</v>
      </c>
      <c r="D102" s="40">
        <v>796.73333333333323</v>
      </c>
      <c r="E102" s="40">
        <v>769.01666666666642</v>
      </c>
      <c r="F102" s="40">
        <v>747.28333333333319</v>
      </c>
      <c r="G102" s="40">
        <v>719.56666666666638</v>
      </c>
      <c r="H102" s="40">
        <v>818.46666666666647</v>
      </c>
      <c r="I102" s="40">
        <v>846.18333333333339</v>
      </c>
      <c r="J102" s="40">
        <v>867.91666666666652</v>
      </c>
      <c r="K102" s="31">
        <v>824.45</v>
      </c>
      <c r="L102" s="31">
        <v>775</v>
      </c>
      <c r="M102" s="31">
        <v>2.7803399999999998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4746.7</v>
      </c>
      <c r="D103" s="40">
        <v>4683.5999999999995</v>
      </c>
      <c r="E103" s="40">
        <v>4478.7499999999991</v>
      </c>
      <c r="F103" s="40">
        <v>4210.7999999999993</v>
      </c>
      <c r="G103" s="40">
        <v>4005.9499999999989</v>
      </c>
      <c r="H103" s="40">
        <v>4951.5499999999993</v>
      </c>
      <c r="I103" s="40">
        <v>5156.3999999999996</v>
      </c>
      <c r="J103" s="40">
        <v>5424.3499999999995</v>
      </c>
      <c r="K103" s="31">
        <v>4888.45</v>
      </c>
      <c r="L103" s="31">
        <v>4415.6499999999996</v>
      </c>
      <c r="M103" s="31">
        <v>0.15776999999999999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81.2</v>
      </c>
      <c r="D104" s="40">
        <v>81.75</v>
      </c>
      <c r="E104" s="40">
        <v>80</v>
      </c>
      <c r="F104" s="40">
        <v>78.8</v>
      </c>
      <c r="G104" s="40">
        <v>77.05</v>
      </c>
      <c r="H104" s="40">
        <v>82.95</v>
      </c>
      <c r="I104" s="40">
        <v>84.7</v>
      </c>
      <c r="J104" s="40">
        <v>85.9</v>
      </c>
      <c r="K104" s="31">
        <v>83.5</v>
      </c>
      <c r="L104" s="31">
        <v>80.55</v>
      </c>
      <c r="M104" s="31">
        <v>34.561520000000002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475.6</v>
      </c>
      <c r="D105" s="40">
        <v>473.93333333333334</v>
      </c>
      <c r="E105" s="40">
        <v>453.86666666666667</v>
      </c>
      <c r="F105" s="40">
        <v>432.13333333333333</v>
      </c>
      <c r="G105" s="40">
        <v>412.06666666666666</v>
      </c>
      <c r="H105" s="40">
        <v>495.66666666666669</v>
      </c>
      <c r="I105" s="40">
        <v>515.73333333333335</v>
      </c>
      <c r="J105" s="40">
        <v>537.4666666666667</v>
      </c>
      <c r="K105" s="31">
        <v>494</v>
      </c>
      <c r="L105" s="31">
        <v>452.2</v>
      </c>
      <c r="M105" s="31">
        <v>0.23624999999999999</v>
      </c>
      <c r="N105" s="1"/>
      <c r="O105" s="1"/>
    </row>
    <row r="106" spans="1:15" ht="12.75" customHeight="1">
      <c r="A106" s="31">
        <v>96</v>
      </c>
      <c r="B106" s="31" t="s">
        <v>843</v>
      </c>
      <c r="C106" s="31">
        <v>166.35</v>
      </c>
      <c r="D106" s="40">
        <v>168.73333333333335</v>
      </c>
      <c r="E106" s="40">
        <v>161.9666666666667</v>
      </c>
      <c r="F106" s="40">
        <v>157.58333333333334</v>
      </c>
      <c r="G106" s="40">
        <v>150.81666666666669</v>
      </c>
      <c r="H106" s="40">
        <v>173.1166666666667</v>
      </c>
      <c r="I106" s="40">
        <v>179.88333333333335</v>
      </c>
      <c r="J106" s="40">
        <v>184.26666666666671</v>
      </c>
      <c r="K106" s="31">
        <v>175.5</v>
      </c>
      <c r="L106" s="31">
        <v>164.35</v>
      </c>
      <c r="M106" s="31">
        <v>17.39235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220.3</v>
      </c>
      <c r="D107" s="40">
        <v>220.83333333333334</v>
      </c>
      <c r="E107" s="40">
        <v>216.7166666666667</v>
      </c>
      <c r="F107" s="40">
        <v>213.13333333333335</v>
      </c>
      <c r="G107" s="40">
        <v>209.01666666666671</v>
      </c>
      <c r="H107" s="40">
        <v>224.41666666666669</v>
      </c>
      <c r="I107" s="40">
        <v>228.5333333333333</v>
      </c>
      <c r="J107" s="40">
        <v>232.11666666666667</v>
      </c>
      <c r="K107" s="31">
        <v>224.95</v>
      </c>
      <c r="L107" s="31">
        <v>217.25</v>
      </c>
      <c r="M107" s="31">
        <v>4.7258500000000003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374.3</v>
      </c>
      <c r="D108" s="40">
        <v>370.91666666666669</v>
      </c>
      <c r="E108" s="40">
        <v>357.13333333333338</v>
      </c>
      <c r="F108" s="40">
        <v>339.9666666666667</v>
      </c>
      <c r="G108" s="40">
        <v>326.18333333333339</v>
      </c>
      <c r="H108" s="40">
        <v>388.08333333333337</v>
      </c>
      <c r="I108" s="40">
        <v>401.86666666666667</v>
      </c>
      <c r="J108" s="40">
        <v>419.03333333333336</v>
      </c>
      <c r="K108" s="31">
        <v>384.7</v>
      </c>
      <c r="L108" s="31">
        <v>353.75</v>
      </c>
      <c r="M108" s="31">
        <v>19.984960000000001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492.8</v>
      </c>
      <c r="D109" s="40">
        <v>488.4666666666667</v>
      </c>
      <c r="E109" s="40">
        <v>473.58333333333337</v>
      </c>
      <c r="F109" s="40">
        <v>454.36666666666667</v>
      </c>
      <c r="G109" s="40">
        <v>439.48333333333335</v>
      </c>
      <c r="H109" s="40">
        <v>507.68333333333339</v>
      </c>
      <c r="I109" s="40">
        <v>522.56666666666672</v>
      </c>
      <c r="J109" s="40">
        <v>541.78333333333342</v>
      </c>
      <c r="K109" s="31">
        <v>503.35</v>
      </c>
      <c r="L109" s="31">
        <v>469.25</v>
      </c>
      <c r="M109" s="31">
        <v>41.83887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670.4</v>
      </c>
      <c r="D110" s="40">
        <v>659.81666666666661</v>
      </c>
      <c r="E110" s="40">
        <v>637.18333333333317</v>
      </c>
      <c r="F110" s="40">
        <v>603.96666666666658</v>
      </c>
      <c r="G110" s="40">
        <v>581.33333333333314</v>
      </c>
      <c r="H110" s="40">
        <v>693.03333333333319</v>
      </c>
      <c r="I110" s="40">
        <v>715.66666666666663</v>
      </c>
      <c r="J110" s="40">
        <v>748.88333333333321</v>
      </c>
      <c r="K110" s="31">
        <v>682.45</v>
      </c>
      <c r="L110" s="31">
        <v>626.6</v>
      </c>
      <c r="M110" s="31">
        <v>0.46460000000000001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893.8</v>
      </c>
      <c r="D111" s="40">
        <v>884.44999999999993</v>
      </c>
      <c r="E111" s="40">
        <v>870.44999999999982</v>
      </c>
      <c r="F111" s="40">
        <v>847.09999999999991</v>
      </c>
      <c r="G111" s="40">
        <v>833.0999999999998</v>
      </c>
      <c r="H111" s="40">
        <v>907.79999999999984</v>
      </c>
      <c r="I111" s="40">
        <v>921.80000000000007</v>
      </c>
      <c r="J111" s="40">
        <v>945.14999999999986</v>
      </c>
      <c r="K111" s="31">
        <v>898.45</v>
      </c>
      <c r="L111" s="31">
        <v>861.1</v>
      </c>
      <c r="M111" s="31">
        <v>85.013599999999997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140.69999999999999</v>
      </c>
      <c r="D112" s="40">
        <v>141.83333333333334</v>
      </c>
      <c r="E112" s="40">
        <v>138.01666666666668</v>
      </c>
      <c r="F112" s="40">
        <v>135.33333333333334</v>
      </c>
      <c r="G112" s="40">
        <v>131.51666666666668</v>
      </c>
      <c r="H112" s="40">
        <v>144.51666666666668</v>
      </c>
      <c r="I112" s="40">
        <v>148.33333333333334</v>
      </c>
      <c r="J112" s="40">
        <v>151.01666666666668</v>
      </c>
      <c r="K112" s="31">
        <v>145.65</v>
      </c>
      <c r="L112" s="31">
        <v>139.15</v>
      </c>
      <c r="M112" s="31">
        <v>88.586449999999999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330.55</v>
      </c>
      <c r="D113" s="40">
        <v>332.51666666666665</v>
      </c>
      <c r="E113" s="40">
        <v>326.0333333333333</v>
      </c>
      <c r="F113" s="40">
        <v>321.51666666666665</v>
      </c>
      <c r="G113" s="40">
        <v>315.0333333333333</v>
      </c>
      <c r="H113" s="40">
        <v>337.0333333333333</v>
      </c>
      <c r="I113" s="40">
        <v>343.51666666666665</v>
      </c>
      <c r="J113" s="40">
        <v>348.0333333333333</v>
      </c>
      <c r="K113" s="31">
        <v>339</v>
      </c>
      <c r="L113" s="31">
        <v>328</v>
      </c>
      <c r="M113" s="31">
        <v>1.80308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5181.95</v>
      </c>
      <c r="D114" s="40">
        <v>5195.6500000000005</v>
      </c>
      <c r="E114" s="40">
        <v>5046.3000000000011</v>
      </c>
      <c r="F114" s="40">
        <v>4910.6500000000005</v>
      </c>
      <c r="G114" s="40">
        <v>4761.3000000000011</v>
      </c>
      <c r="H114" s="40">
        <v>5331.3000000000011</v>
      </c>
      <c r="I114" s="40">
        <v>5480.6500000000015</v>
      </c>
      <c r="J114" s="40">
        <v>5616.3000000000011</v>
      </c>
      <c r="K114" s="31">
        <v>5345</v>
      </c>
      <c r="L114" s="31">
        <v>5060</v>
      </c>
      <c r="M114" s="31">
        <v>3.2206999999999999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1415.8</v>
      </c>
      <c r="D115" s="40">
        <v>1411.8833333333332</v>
      </c>
      <c r="E115" s="40">
        <v>1396.7666666666664</v>
      </c>
      <c r="F115" s="40">
        <v>1377.7333333333331</v>
      </c>
      <c r="G115" s="40">
        <v>1362.6166666666663</v>
      </c>
      <c r="H115" s="40">
        <v>1430.9166666666665</v>
      </c>
      <c r="I115" s="40">
        <v>1446.0333333333333</v>
      </c>
      <c r="J115" s="40">
        <v>1465.0666666666666</v>
      </c>
      <c r="K115" s="31">
        <v>1427</v>
      </c>
      <c r="L115" s="31">
        <v>1392.85</v>
      </c>
      <c r="M115" s="31">
        <v>4.9052600000000002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608.45000000000005</v>
      </c>
      <c r="D116" s="40">
        <v>606.58333333333337</v>
      </c>
      <c r="E116" s="40">
        <v>595.16666666666674</v>
      </c>
      <c r="F116" s="40">
        <v>581.88333333333333</v>
      </c>
      <c r="G116" s="40">
        <v>570.4666666666667</v>
      </c>
      <c r="H116" s="40">
        <v>619.86666666666679</v>
      </c>
      <c r="I116" s="40">
        <v>631.28333333333353</v>
      </c>
      <c r="J116" s="40">
        <v>644.56666666666683</v>
      </c>
      <c r="K116" s="31">
        <v>618</v>
      </c>
      <c r="L116" s="31">
        <v>593.29999999999995</v>
      </c>
      <c r="M116" s="31">
        <v>20.683820000000001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717.55</v>
      </c>
      <c r="D117" s="40">
        <v>719.63333333333333</v>
      </c>
      <c r="E117" s="40">
        <v>707.26666666666665</v>
      </c>
      <c r="F117" s="40">
        <v>696.98333333333335</v>
      </c>
      <c r="G117" s="40">
        <v>684.61666666666667</v>
      </c>
      <c r="H117" s="40">
        <v>729.91666666666663</v>
      </c>
      <c r="I117" s="40">
        <v>742.28333333333319</v>
      </c>
      <c r="J117" s="40">
        <v>752.56666666666661</v>
      </c>
      <c r="K117" s="31">
        <v>732</v>
      </c>
      <c r="L117" s="31">
        <v>709.35</v>
      </c>
      <c r="M117" s="31">
        <v>5.1813500000000001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614.4</v>
      </c>
      <c r="D118" s="40">
        <v>617.75</v>
      </c>
      <c r="E118" s="40">
        <v>605.15</v>
      </c>
      <c r="F118" s="40">
        <v>595.9</v>
      </c>
      <c r="G118" s="40">
        <v>583.29999999999995</v>
      </c>
      <c r="H118" s="40">
        <v>627</v>
      </c>
      <c r="I118" s="40">
        <v>639.59999999999991</v>
      </c>
      <c r="J118" s="40">
        <v>648.85</v>
      </c>
      <c r="K118" s="31">
        <v>630.35</v>
      </c>
      <c r="L118" s="31">
        <v>608.5</v>
      </c>
      <c r="M118" s="31">
        <v>0.82593000000000005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2905.1</v>
      </c>
      <c r="D119" s="40">
        <v>2917.3833333333332</v>
      </c>
      <c r="E119" s="40">
        <v>2849.7166666666662</v>
      </c>
      <c r="F119" s="40">
        <v>2794.333333333333</v>
      </c>
      <c r="G119" s="40">
        <v>2726.6666666666661</v>
      </c>
      <c r="H119" s="40">
        <v>2972.7666666666664</v>
      </c>
      <c r="I119" s="40">
        <v>3040.4333333333334</v>
      </c>
      <c r="J119" s="40">
        <v>3095.8166666666666</v>
      </c>
      <c r="K119" s="31">
        <v>2985.05</v>
      </c>
      <c r="L119" s="31">
        <v>2862</v>
      </c>
      <c r="M119" s="31">
        <v>0.19941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412.35</v>
      </c>
      <c r="D120" s="40">
        <v>411.08333333333331</v>
      </c>
      <c r="E120" s="40">
        <v>403.76666666666665</v>
      </c>
      <c r="F120" s="40">
        <v>395.18333333333334</v>
      </c>
      <c r="G120" s="40">
        <v>387.86666666666667</v>
      </c>
      <c r="H120" s="40">
        <v>419.66666666666663</v>
      </c>
      <c r="I120" s="40">
        <v>426.98333333333335</v>
      </c>
      <c r="J120" s="40">
        <v>435.56666666666661</v>
      </c>
      <c r="K120" s="31">
        <v>418.4</v>
      </c>
      <c r="L120" s="31">
        <v>402.5</v>
      </c>
      <c r="M120" s="31">
        <v>18.257960000000001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236.5</v>
      </c>
      <c r="D121" s="40">
        <v>242.83333333333334</v>
      </c>
      <c r="E121" s="40">
        <v>228.66666666666669</v>
      </c>
      <c r="F121" s="40">
        <v>220.83333333333334</v>
      </c>
      <c r="G121" s="40">
        <v>206.66666666666669</v>
      </c>
      <c r="H121" s="40">
        <v>250.66666666666669</v>
      </c>
      <c r="I121" s="40">
        <v>264.83333333333337</v>
      </c>
      <c r="J121" s="40">
        <v>272.66666666666669</v>
      </c>
      <c r="K121" s="31">
        <v>257</v>
      </c>
      <c r="L121" s="31">
        <v>235</v>
      </c>
      <c r="M121" s="31">
        <v>1.99363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134.9</v>
      </c>
      <c r="D122" s="40">
        <v>134.46666666666667</v>
      </c>
      <c r="E122" s="40">
        <v>129.13333333333333</v>
      </c>
      <c r="F122" s="40">
        <v>123.36666666666665</v>
      </c>
      <c r="G122" s="40">
        <v>118.0333333333333</v>
      </c>
      <c r="H122" s="40">
        <v>140.23333333333335</v>
      </c>
      <c r="I122" s="40">
        <v>145.56666666666666</v>
      </c>
      <c r="J122" s="40">
        <v>151.33333333333337</v>
      </c>
      <c r="K122" s="31">
        <v>139.80000000000001</v>
      </c>
      <c r="L122" s="31">
        <v>128.69999999999999</v>
      </c>
      <c r="M122" s="31">
        <v>57.209539999999997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894.35</v>
      </c>
      <c r="D123" s="40">
        <v>895.05000000000007</v>
      </c>
      <c r="E123" s="40">
        <v>877.75000000000011</v>
      </c>
      <c r="F123" s="40">
        <v>861.15000000000009</v>
      </c>
      <c r="G123" s="40">
        <v>843.85000000000014</v>
      </c>
      <c r="H123" s="40">
        <v>911.65000000000009</v>
      </c>
      <c r="I123" s="40">
        <v>928.95</v>
      </c>
      <c r="J123" s="40">
        <v>945.55000000000007</v>
      </c>
      <c r="K123" s="31">
        <v>912.35</v>
      </c>
      <c r="L123" s="31">
        <v>878.45</v>
      </c>
      <c r="M123" s="31">
        <v>4.4318299999999997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958.7</v>
      </c>
      <c r="D124" s="40">
        <v>956.35</v>
      </c>
      <c r="E124" s="40">
        <v>934.80000000000007</v>
      </c>
      <c r="F124" s="40">
        <v>910.90000000000009</v>
      </c>
      <c r="G124" s="40">
        <v>889.35000000000014</v>
      </c>
      <c r="H124" s="40">
        <v>980.25</v>
      </c>
      <c r="I124" s="40">
        <v>1001.8</v>
      </c>
      <c r="J124" s="40">
        <v>1025.6999999999998</v>
      </c>
      <c r="K124" s="31">
        <v>977.9</v>
      </c>
      <c r="L124" s="31">
        <v>932.45</v>
      </c>
      <c r="M124" s="31">
        <v>2.6028699999999998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558.20000000000005</v>
      </c>
      <c r="D125" s="40">
        <v>557.41666666666663</v>
      </c>
      <c r="E125" s="40">
        <v>551.18333333333328</v>
      </c>
      <c r="F125" s="40">
        <v>544.16666666666663</v>
      </c>
      <c r="G125" s="40">
        <v>537.93333333333328</v>
      </c>
      <c r="H125" s="40">
        <v>564.43333333333328</v>
      </c>
      <c r="I125" s="40">
        <v>570.66666666666663</v>
      </c>
      <c r="J125" s="40">
        <v>577.68333333333328</v>
      </c>
      <c r="K125" s="31">
        <v>563.65</v>
      </c>
      <c r="L125" s="31">
        <v>550.4</v>
      </c>
      <c r="M125" s="31">
        <v>13.32911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1800.6</v>
      </c>
      <c r="D126" s="40">
        <v>1798.8833333333332</v>
      </c>
      <c r="E126" s="40">
        <v>1757.8666666666663</v>
      </c>
      <c r="F126" s="40">
        <v>1715.1333333333332</v>
      </c>
      <c r="G126" s="40">
        <v>1674.1166666666663</v>
      </c>
      <c r="H126" s="40">
        <v>1841.6166666666663</v>
      </c>
      <c r="I126" s="40">
        <v>1882.6333333333332</v>
      </c>
      <c r="J126" s="40">
        <v>1925.3666666666663</v>
      </c>
      <c r="K126" s="31">
        <v>1839.9</v>
      </c>
      <c r="L126" s="31">
        <v>1756.15</v>
      </c>
      <c r="M126" s="31">
        <v>5.3382500000000004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464.55</v>
      </c>
      <c r="D127" s="40">
        <v>468.91666666666669</v>
      </c>
      <c r="E127" s="40">
        <v>442.83333333333337</v>
      </c>
      <c r="F127" s="40">
        <v>421.11666666666667</v>
      </c>
      <c r="G127" s="40">
        <v>395.03333333333336</v>
      </c>
      <c r="H127" s="40">
        <v>490.63333333333338</v>
      </c>
      <c r="I127" s="40">
        <v>516.7166666666667</v>
      </c>
      <c r="J127" s="40">
        <v>538.43333333333339</v>
      </c>
      <c r="K127" s="31">
        <v>495</v>
      </c>
      <c r="L127" s="31">
        <v>447.2</v>
      </c>
      <c r="M127" s="31">
        <v>10.168380000000001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80.3</v>
      </c>
      <c r="D128" s="40">
        <v>80.466666666666654</v>
      </c>
      <c r="E128" s="40">
        <v>78.533333333333303</v>
      </c>
      <c r="F128" s="40">
        <v>76.766666666666652</v>
      </c>
      <c r="G128" s="40">
        <v>74.8333333333333</v>
      </c>
      <c r="H128" s="40">
        <v>82.233333333333306</v>
      </c>
      <c r="I128" s="40">
        <v>84.166666666666671</v>
      </c>
      <c r="J128" s="40">
        <v>85.933333333333309</v>
      </c>
      <c r="K128" s="31">
        <v>82.4</v>
      </c>
      <c r="L128" s="31">
        <v>78.7</v>
      </c>
      <c r="M128" s="31">
        <v>10.744949999999999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970.05</v>
      </c>
      <c r="D129" s="40">
        <v>972.44999999999993</v>
      </c>
      <c r="E129" s="40">
        <v>947.89999999999986</v>
      </c>
      <c r="F129" s="40">
        <v>925.74999999999989</v>
      </c>
      <c r="G129" s="40">
        <v>901.19999999999982</v>
      </c>
      <c r="H129" s="40">
        <v>994.59999999999991</v>
      </c>
      <c r="I129" s="40">
        <v>1019.1499999999999</v>
      </c>
      <c r="J129" s="40">
        <v>1041.3</v>
      </c>
      <c r="K129" s="31">
        <v>997</v>
      </c>
      <c r="L129" s="31">
        <v>950.3</v>
      </c>
      <c r="M129" s="31">
        <v>0.39068999999999998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2186.4499999999998</v>
      </c>
      <c r="D130" s="40">
        <v>2185.4833333333331</v>
      </c>
      <c r="E130" s="40">
        <v>2120.9666666666662</v>
      </c>
      <c r="F130" s="40">
        <v>2055.4833333333331</v>
      </c>
      <c r="G130" s="40">
        <v>1990.9666666666662</v>
      </c>
      <c r="H130" s="40">
        <v>2250.9666666666662</v>
      </c>
      <c r="I130" s="40">
        <v>2315.4833333333336</v>
      </c>
      <c r="J130" s="40">
        <v>2380.9666666666662</v>
      </c>
      <c r="K130" s="31">
        <v>2250</v>
      </c>
      <c r="L130" s="31">
        <v>2120</v>
      </c>
      <c r="M130" s="31">
        <v>9.9315700000000007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256</v>
      </c>
      <c r="D131" s="40">
        <v>258.40000000000003</v>
      </c>
      <c r="E131" s="40">
        <v>246.90000000000009</v>
      </c>
      <c r="F131" s="40">
        <v>237.80000000000007</v>
      </c>
      <c r="G131" s="40">
        <v>226.30000000000013</v>
      </c>
      <c r="H131" s="40">
        <v>267.50000000000006</v>
      </c>
      <c r="I131" s="40">
        <v>278.99999999999994</v>
      </c>
      <c r="J131" s="40">
        <v>288.10000000000002</v>
      </c>
      <c r="K131" s="31">
        <v>269.89999999999998</v>
      </c>
      <c r="L131" s="31">
        <v>249.3</v>
      </c>
      <c r="M131" s="31">
        <v>65.385890000000003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144.1</v>
      </c>
      <c r="D132" s="40">
        <v>145.43333333333334</v>
      </c>
      <c r="E132" s="40">
        <v>137.86666666666667</v>
      </c>
      <c r="F132" s="40">
        <v>131.63333333333333</v>
      </c>
      <c r="G132" s="40">
        <v>124.06666666666666</v>
      </c>
      <c r="H132" s="40">
        <v>151.66666666666669</v>
      </c>
      <c r="I132" s="40">
        <v>159.23333333333335</v>
      </c>
      <c r="J132" s="40">
        <v>165.4666666666667</v>
      </c>
      <c r="K132" s="31">
        <v>153</v>
      </c>
      <c r="L132" s="31">
        <v>139.19999999999999</v>
      </c>
      <c r="M132" s="31">
        <v>31.935490000000001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751.95</v>
      </c>
      <c r="D133" s="40">
        <v>745.18333333333339</v>
      </c>
      <c r="E133" s="40">
        <v>732.41666666666674</v>
      </c>
      <c r="F133" s="40">
        <v>712.88333333333333</v>
      </c>
      <c r="G133" s="40">
        <v>700.11666666666667</v>
      </c>
      <c r="H133" s="40">
        <v>764.71666666666681</v>
      </c>
      <c r="I133" s="40">
        <v>777.48333333333346</v>
      </c>
      <c r="J133" s="40">
        <v>797.01666666666688</v>
      </c>
      <c r="K133" s="31">
        <v>757.95</v>
      </c>
      <c r="L133" s="31">
        <v>725.65</v>
      </c>
      <c r="M133" s="31">
        <v>0.30264999999999997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4408.45</v>
      </c>
      <c r="D134" s="40">
        <v>4420.8166666666666</v>
      </c>
      <c r="E134" s="40">
        <v>4343.6333333333332</v>
      </c>
      <c r="F134" s="40">
        <v>4278.8166666666666</v>
      </c>
      <c r="G134" s="40">
        <v>4201.6333333333332</v>
      </c>
      <c r="H134" s="40">
        <v>4485.6333333333332</v>
      </c>
      <c r="I134" s="40">
        <v>4562.8166666666657</v>
      </c>
      <c r="J134" s="40">
        <v>4627.6333333333332</v>
      </c>
      <c r="K134" s="31">
        <v>4498</v>
      </c>
      <c r="L134" s="31">
        <v>4356</v>
      </c>
      <c r="M134" s="31">
        <v>4.0467399999999998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5227</v>
      </c>
      <c r="D135" s="40">
        <v>5185.6500000000005</v>
      </c>
      <c r="E135" s="40">
        <v>5096.3500000000013</v>
      </c>
      <c r="F135" s="40">
        <v>4965.7000000000007</v>
      </c>
      <c r="G135" s="40">
        <v>4876.4000000000015</v>
      </c>
      <c r="H135" s="40">
        <v>5316.3000000000011</v>
      </c>
      <c r="I135" s="40">
        <v>5405.6</v>
      </c>
      <c r="J135" s="40">
        <v>5536.2500000000009</v>
      </c>
      <c r="K135" s="31">
        <v>5274.95</v>
      </c>
      <c r="L135" s="31">
        <v>5055</v>
      </c>
      <c r="M135" s="31">
        <v>4.4416200000000003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366.7</v>
      </c>
      <c r="D136" s="40">
        <v>371.29999999999995</v>
      </c>
      <c r="E136" s="40">
        <v>356.94999999999993</v>
      </c>
      <c r="F136" s="40">
        <v>347.2</v>
      </c>
      <c r="G136" s="40">
        <v>332.84999999999997</v>
      </c>
      <c r="H136" s="40">
        <v>381.0499999999999</v>
      </c>
      <c r="I136" s="40">
        <v>395.39999999999992</v>
      </c>
      <c r="J136" s="40">
        <v>405.14999999999986</v>
      </c>
      <c r="K136" s="31">
        <v>385.65</v>
      </c>
      <c r="L136" s="31">
        <v>361.55</v>
      </c>
      <c r="M136" s="31">
        <v>87.699780000000004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4618.95</v>
      </c>
      <c r="D137" s="40">
        <v>4620.4000000000005</v>
      </c>
      <c r="E137" s="40">
        <v>4550.8000000000011</v>
      </c>
      <c r="F137" s="40">
        <v>4482.6500000000005</v>
      </c>
      <c r="G137" s="40">
        <v>4413.0500000000011</v>
      </c>
      <c r="H137" s="40">
        <v>4688.5500000000011</v>
      </c>
      <c r="I137" s="40">
        <v>4758.1500000000015</v>
      </c>
      <c r="J137" s="40">
        <v>4826.3000000000011</v>
      </c>
      <c r="K137" s="31">
        <v>4690</v>
      </c>
      <c r="L137" s="31">
        <v>4552.25</v>
      </c>
      <c r="M137" s="31">
        <v>3.1044100000000001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4560.7</v>
      </c>
      <c r="D138" s="40">
        <v>4532.5666666666666</v>
      </c>
      <c r="E138" s="40">
        <v>4490.1333333333332</v>
      </c>
      <c r="F138" s="40">
        <v>4419.5666666666666</v>
      </c>
      <c r="G138" s="40">
        <v>4377.1333333333332</v>
      </c>
      <c r="H138" s="40">
        <v>4603.1333333333332</v>
      </c>
      <c r="I138" s="40">
        <v>4645.5666666666657</v>
      </c>
      <c r="J138" s="40">
        <v>4716.1333333333332</v>
      </c>
      <c r="K138" s="31">
        <v>4575</v>
      </c>
      <c r="L138" s="31">
        <v>4462</v>
      </c>
      <c r="M138" s="31">
        <v>3.41777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2235.3000000000002</v>
      </c>
      <c r="D139" s="40">
        <v>2237.3833333333332</v>
      </c>
      <c r="E139" s="40">
        <v>2212.9166666666665</v>
      </c>
      <c r="F139" s="40">
        <v>2190.5333333333333</v>
      </c>
      <c r="G139" s="40">
        <v>2166.0666666666666</v>
      </c>
      <c r="H139" s="40">
        <v>2259.7666666666664</v>
      </c>
      <c r="I139" s="40">
        <v>2284.2333333333336</v>
      </c>
      <c r="J139" s="40">
        <v>2306.6166666666663</v>
      </c>
      <c r="K139" s="31">
        <v>2261.85</v>
      </c>
      <c r="L139" s="31">
        <v>2215</v>
      </c>
      <c r="M139" s="31">
        <v>0.37403999999999998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68.900000000000006</v>
      </c>
      <c r="D140" s="40">
        <v>69.349999999999994</v>
      </c>
      <c r="E140" s="40">
        <v>67.149999999999991</v>
      </c>
      <c r="F140" s="40">
        <v>65.399999999999991</v>
      </c>
      <c r="G140" s="40">
        <v>63.199999999999989</v>
      </c>
      <c r="H140" s="40">
        <v>71.099999999999994</v>
      </c>
      <c r="I140" s="40">
        <v>73.299999999999983</v>
      </c>
      <c r="J140" s="40">
        <v>75.05</v>
      </c>
      <c r="K140" s="31">
        <v>71.55</v>
      </c>
      <c r="L140" s="31">
        <v>67.599999999999994</v>
      </c>
      <c r="M140" s="31">
        <v>10.249930000000001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2406.4499999999998</v>
      </c>
      <c r="D141" s="40">
        <v>2401.7333333333331</v>
      </c>
      <c r="E141" s="40">
        <v>2365.1166666666663</v>
      </c>
      <c r="F141" s="40">
        <v>2323.7833333333333</v>
      </c>
      <c r="G141" s="40">
        <v>2287.1666666666665</v>
      </c>
      <c r="H141" s="40">
        <v>2443.0666666666662</v>
      </c>
      <c r="I141" s="40">
        <v>2479.6833333333329</v>
      </c>
      <c r="J141" s="40">
        <v>2521.016666666666</v>
      </c>
      <c r="K141" s="31">
        <v>2438.35</v>
      </c>
      <c r="L141" s="31">
        <v>2360.4</v>
      </c>
      <c r="M141" s="31">
        <v>4.75319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443.15</v>
      </c>
      <c r="D142" s="40">
        <v>448.40000000000003</v>
      </c>
      <c r="E142" s="40">
        <v>430.75000000000006</v>
      </c>
      <c r="F142" s="40">
        <v>418.35</v>
      </c>
      <c r="G142" s="40">
        <v>400.70000000000005</v>
      </c>
      <c r="H142" s="40">
        <v>460.80000000000007</v>
      </c>
      <c r="I142" s="40">
        <v>478.45000000000005</v>
      </c>
      <c r="J142" s="40">
        <v>490.85000000000008</v>
      </c>
      <c r="K142" s="31">
        <v>466.05</v>
      </c>
      <c r="L142" s="31">
        <v>436</v>
      </c>
      <c r="M142" s="31">
        <v>1.29277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125.75</v>
      </c>
      <c r="D143" s="40">
        <v>126.60000000000001</v>
      </c>
      <c r="E143" s="40">
        <v>121.35000000000002</v>
      </c>
      <c r="F143" s="40">
        <v>116.95000000000002</v>
      </c>
      <c r="G143" s="40">
        <v>111.70000000000003</v>
      </c>
      <c r="H143" s="40">
        <v>131</v>
      </c>
      <c r="I143" s="40">
        <v>136.25</v>
      </c>
      <c r="J143" s="40">
        <v>140.65</v>
      </c>
      <c r="K143" s="31">
        <v>131.85</v>
      </c>
      <c r="L143" s="31">
        <v>122.2</v>
      </c>
      <c r="M143" s="31">
        <v>4.2918200000000004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271.85000000000002</v>
      </c>
      <c r="D144" s="40">
        <v>272.7166666666667</v>
      </c>
      <c r="E144" s="40">
        <v>262.13333333333338</v>
      </c>
      <c r="F144" s="40">
        <v>252.41666666666669</v>
      </c>
      <c r="G144" s="40">
        <v>241.83333333333337</v>
      </c>
      <c r="H144" s="40">
        <v>282.43333333333339</v>
      </c>
      <c r="I144" s="40">
        <v>293.01666666666665</v>
      </c>
      <c r="J144" s="40">
        <v>302.73333333333341</v>
      </c>
      <c r="K144" s="31">
        <v>283.3</v>
      </c>
      <c r="L144" s="31">
        <v>263</v>
      </c>
      <c r="M144" s="31">
        <v>5.3532500000000001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535.6</v>
      </c>
      <c r="D145" s="40">
        <v>533.85</v>
      </c>
      <c r="E145" s="40">
        <v>529.70000000000005</v>
      </c>
      <c r="F145" s="40">
        <v>523.80000000000007</v>
      </c>
      <c r="G145" s="40">
        <v>519.65000000000009</v>
      </c>
      <c r="H145" s="40">
        <v>539.75</v>
      </c>
      <c r="I145" s="40">
        <v>543.89999999999986</v>
      </c>
      <c r="J145" s="40">
        <v>549.79999999999995</v>
      </c>
      <c r="K145" s="31">
        <v>538</v>
      </c>
      <c r="L145" s="31">
        <v>527.95000000000005</v>
      </c>
      <c r="M145" s="31">
        <v>1.4497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1632.45</v>
      </c>
      <c r="D146" s="40">
        <v>1632.6333333333332</v>
      </c>
      <c r="E146" s="40">
        <v>1607.0166666666664</v>
      </c>
      <c r="F146" s="40">
        <v>1581.5833333333333</v>
      </c>
      <c r="G146" s="40">
        <v>1555.9666666666665</v>
      </c>
      <c r="H146" s="40">
        <v>1658.0666666666664</v>
      </c>
      <c r="I146" s="40">
        <v>1683.6833333333332</v>
      </c>
      <c r="J146" s="40">
        <v>1709.1166666666663</v>
      </c>
      <c r="K146" s="31">
        <v>1658.25</v>
      </c>
      <c r="L146" s="31">
        <v>1607.2</v>
      </c>
      <c r="M146" s="31">
        <v>0.81828999999999996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68.150000000000006</v>
      </c>
      <c r="D147" s="40">
        <v>68.466666666666683</v>
      </c>
      <c r="E147" s="40">
        <v>66.983333333333363</v>
      </c>
      <c r="F147" s="40">
        <v>65.816666666666677</v>
      </c>
      <c r="G147" s="40">
        <v>64.333333333333357</v>
      </c>
      <c r="H147" s="40">
        <v>69.633333333333368</v>
      </c>
      <c r="I147" s="40">
        <v>71.116666666666688</v>
      </c>
      <c r="J147" s="40">
        <v>72.283333333333374</v>
      </c>
      <c r="K147" s="31">
        <v>69.95</v>
      </c>
      <c r="L147" s="31">
        <v>67.3</v>
      </c>
      <c r="M147" s="31">
        <v>13.98962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199.6</v>
      </c>
      <c r="D148" s="40">
        <v>199.20000000000002</v>
      </c>
      <c r="E148" s="40">
        <v>192.40000000000003</v>
      </c>
      <c r="F148" s="40">
        <v>185.20000000000002</v>
      </c>
      <c r="G148" s="40">
        <v>178.40000000000003</v>
      </c>
      <c r="H148" s="40">
        <v>206.40000000000003</v>
      </c>
      <c r="I148" s="40">
        <v>213.20000000000005</v>
      </c>
      <c r="J148" s="40">
        <v>220.40000000000003</v>
      </c>
      <c r="K148" s="31">
        <v>206</v>
      </c>
      <c r="L148" s="31">
        <v>192</v>
      </c>
      <c r="M148" s="31">
        <v>1.74011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116.05</v>
      </c>
      <c r="D149" s="40">
        <v>116.66666666666667</v>
      </c>
      <c r="E149" s="40">
        <v>113.33333333333334</v>
      </c>
      <c r="F149" s="40">
        <v>110.61666666666667</v>
      </c>
      <c r="G149" s="40">
        <v>107.28333333333335</v>
      </c>
      <c r="H149" s="40">
        <v>119.38333333333334</v>
      </c>
      <c r="I149" s="40">
        <v>122.71666666666668</v>
      </c>
      <c r="J149" s="40">
        <v>125.43333333333334</v>
      </c>
      <c r="K149" s="31">
        <v>120</v>
      </c>
      <c r="L149" s="31">
        <v>113.95</v>
      </c>
      <c r="M149" s="31">
        <v>7.42631</v>
      </c>
      <c r="N149" s="1"/>
      <c r="O149" s="1"/>
    </row>
    <row r="150" spans="1:15" ht="12.75" customHeight="1">
      <c r="A150" s="31">
        <v>140</v>
      </c>
      <c r="B150" s="31" t="s">
        <v>844</v>
      </c>
      <c r="C150" s="31">
        <v>58.95</v>
      </c>
      <c r="D150" s="40">
        <v>59.016666666666673</v>
      </c>
      <c r="E150" s="40">
        <v>58.033333333333346</v>
      </c>
      <c r="F150" s="40">
        <v>57.116666666666674</v>
      </c>
      <c r="G150" s="40">
        <v>56.133333333333347</v>
      </c>
      <c r="H150" s="40">
        <v>59.933333333333344</v>
      </c>
      <c r="I150" s="40">
        <v>60.916666666666679</v>
      </c>
      <c r="J150" s="40">
        <v>61.833333333333343</v>
      </c>
      <c r="K150" s="31">
        <v>60</v>
      </c>
      <c r="L150" s="31">
        <v>58.1</v>
      </c>
      <c r="M150" s="31">
        <v>5.0438999999999998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691.05</v>
      </c>
      <c r="D151" s="40">
        <v>686.98333333333323</v>
      </c>
      <c r="E151" s="40">
        <v>674.06666666666649</v>
      </c>
      <c r="F151" s="40">
        <v>657.08333333333326</v>
      </c>
      <c r="G151" s="40">
        <v>644.16666666666652</v>
      </c>
      <c r="H151" s="40">
        <v>703.96666666666647</v>
      </c>
      <c r="I151" s="40">
        <v>716.88333333333321</v>
      </c>
      <c r="J151" s="40">
        <v>733.86666666666645</v>
      </c>
      <c r="K151" s="31">
        <v>699.9</v>
      </c>
      <c r="L151" s="31">
        <v>670</v>
      </c>
      <c r="M151" s="31">
        <v>1.3327800000000001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1813.6</v>
      </c>
      <c r="D152" s="40">
        <v>1810.7</v>
      </c>
      <c r="E152" s="40">
        <v>1794</v>
      </c>
      <c r="F152" s="40">
        <v>1774.3999999999999</v>
      </c>
      <c r="G152" s="40">
        <v>1757.6999999999998</v>
      </c>
      <c r="H152" s="40">
        <v>1830.3000000000002</v>
      </c>
      <c r="I152" s="40">
        <v>1847.0000000000005</v>
      </c>
      <c r="J152" s="40">
        <v>1866.6000000000004</v>
      </c>
      <c r="K152" s="31">
        <v>1827.4</v>
      </c>
      <c r="L152" s="31">
        <v>1791.1</v>
      </c>
      <c r="M152" s="31">
        <v>10.90372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155.25</v>
      </c>
      <c r="D153" s="40">
        <v>155.75</v>
      </c>
      <c r="E153" s="40">
        <v>152.1</v>
      </c>
      <c r="F153" s="40">
        <v>148.94999999999999</v>
      </c>
      <c r="G153" s="40">
        <v>145.29999999999998</v>
      </c>
      <c r="H153" s="40">
        <v>158.9</v>
      </c>
      <c r="I153" s="40">
        <v>162.54999999999998</v>
      </c>
      <c r="J153" s="40">
        <v>165.70000000000002</v>
      </c>
      <c r="K153" s="31">
        <v>159.4</v>
      </c>
      <c r="L153" s="31">
        <v>152.6</v>
      </c>
      <c r="M153" s="31">
        <v>29.391760000000001</v>
      </c>
      <c r="N153" s="1"/>
      <c r="O153" s="1"/>
    </row>
    <row r="154" spans="1:15" ht="12.75" customHeight="1">
      <c r="A154" s="31">
        <v>144</v>
      </c>
      <c r="B154" s="31" t="s">
        <v>845</v>
      </c>
      <c r="C154" s="31">
        <v>107.55</v>
      </c>
      <c r="D154" s="40">
        <v>109.53333333333335</v>
      </c>
      <c r="E154" s="40">
        <v>105.11666666666669</v>
      </c>
      <c r="F154" s="40">
        <v>102.68333333333334</v>
      </c>
      <c r="G154" s="40">
        <v>98.26666666666668</v>
      </c>
      <c r="H154" s="40">
        <v>111.9666666666667</v>
      </c>
      <c r="I154" s="40">
        <v>116.38333333333335</v>
      </c>
      <c r="J154" s="40">
        <v>118.81666666666671</v>
      </c>
      <c r="K154" s="31">
        <v>113.95</v>
      </c>
      <c r="L154" s="31">
        <v>107.1</v>
      </c>
      <c r="M154" s="31">
        <v>1.3455299999999999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275.89999999999998</v>
      </c>
      <c r="D155" s="40">
        <v>277.48333333333335</v>
      </c>
      <c r="E155" s="40">
        <v>271.16666666666669</v>
      </c>
      <c r="F155" s="40">
        <v>266.43333333333334</v>
      </c>
      <c r="G155" s="40">
        <v>260.11666666666667</v>
      </c>
      <c r="H155" s="40">
        <v>282.2166666666667</v>
      </c>
      <c r="I155" s="40">
        <v>288.5333333333333</v>
      </c>
      <c r="J155" s="40">
        <v>293.26666666666671</v>
      </c>
      <c r="K155" s="31">
        <v>283.8</v>
      </c>
      <c r="L155" s="31">
        <v>272.75</v>
      </c>
      <c r="M155" s="31">
        <v>1.27542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81.05</v>
      </c>
      <c r="D156" s="40">
        <v>81.533333333333346</v>
      </c>
      <c r="E156" s="40">
        <v>78.316666666666691</v>
      </c>
      <c r="F156" s="40">
        <v>75.583333333333343</v>
      </c>
      <c r="G156" s="40">
        <v>72.366666666666688</v>
      </c>
      <c r="H156" s="40">
        <v>84.266666666666694</v>
      </c>
      <c r="I156" s="40">
        <v>87.483333333333363</v>
      </c>
      <c r="J156" s="40">
        <v>90.216666666666697</v>
      </c>
      <c r="K156" s="31">
        <v>84.75</v>
      </c>
      <c r="L156" s="31">
        <v>78.8</v>
      </c>
      <c r="M156" s="31">
        <v>240.15437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526.04999999999995</v>
      </c>
      <c r="D157" s="40">
        <v>530.5333333333333</v>
      </c>
      <c r="E157" s="40">
        <v>510.66666666666663</v>
      </c>
      <c r="F157" s="40">
        <v>495.2833333333333</v>
      </c>
      <c r="G157" s="40">
        <v>475.41666666666663</v>
      </c>
      <c r="H157" s="40">
        <v>545.91666666666663</v>
      </c>
      <c r="I157" s="40">
        <v>565.78333333333342</v>
      </c>
      <c r="J157" s="40">
        <v>581.16666666666663</v>
      </c>
      <c r="K157" s="31">
        <v>550.4</v>
      </c>
      <c r="L157" s="31">
        <v>515.15</v>
      </c>
      <c r="M157" s="31">
        <v>1.57866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3647.15</v>
      </c>
      <c r="D158" s="40">
        <v>3706.85</v>
      </c>
      <c r="E158" s="40">
        <v>3553.7</v>
      </c>
      <c r="F158" s="40">
        <v>3460.25</v>
      </c>
      <c r="G158" s="40">
        <v>3307.1</v>
      </c>
      <c r="H158" s="40">
        <v>3800.2999999999997</v>
      </c>
      <c r="I158" s="40">
        <v>3953.4500000000003</v>
      </c>
      <c r="J158" s="40">
        <v>4046.8999999999996</v>
      </c>
      <c r="K158" s="31">
        <v>3860</v>
      </c>
      <c r="L158" s="31">
        <v>3613.4</v>
      </c>
      <c r="M158" s="31">
        <v>0.27877000000000002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199.3</v>
      </c>
      <c r="D159" s="40">
        <v>199.26666666666668</v>
      </c>
      <c r="E159" s="40">
        <v>195.63333333333335</v>
      </c>
      <c r="F159" s="40">
        <v>191.96666666666667</v>
      </c>
      <c r="G159" s="40">
        <v>188.33333333333334</v>
      </c>
      <c r="H159" s="40">
        <v>202.93333333333337</v>
      </c>
      <c r="I159" s="40">
        <v>206.56666666666669</v>
      </c>
      <c r="J159" s="40">
        <v>210.23333333333338</v>
      </c>
      <c r="K159" s="31">
        <v>202.9</v>
      </c>
      <c r="L159" s="31">
        <v>195.6</v>
      </c>
      <c r="M159" s="31">
        <v>5.6566999999999998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2140.9</v>
      </c>
      <c r="D160" s="40">
        <v>2100.2999999999997</v>
      </c>
      <c r="E160" s="40">
        <v>2045.5999999999995</v>
      </c>
      <c r="F160" s="40">
        <v>1950.2999999999997</v>
      </c>
      <c r="G160" s="40">
        <v>1895.5999999999995</v>
      </c>
      <c r="H160" s="40">
        <v>2195.5999999999995</v>
      </c>
      <c r="I160" s="40">
        <v>2250.2999999999993</v>
      </c>
      <c r="J160" s="40">
        <v>2345.5999999999995</v>
      </c>
      <c r="K160" s="31">
        <v>2155</v>
      </c>
      <c r="L160" s="31">
        <v>2005</v>
      </c>
      <c r="M160" s="31">
        <v>2.6547999999999998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268.10000000000002</v>
      </c>
      <c r="D161" s="40">
        <v>270.75</v>
      </c>
      <c r="E161" s="40">
        <v>262.60000000000002</v>
      </c>
      <c r="F161" s="40">
        <v>257.10000000000002</v>
      </c>
      <c r="G161" s="40">
        <v>248.95000000000005</v>
      </c>
      <c r="H161" s="40">
        <v>276.25</v>
      </c>
      <c r="I161" s="40">
        <v>284.39999999999998</v>
      </c>
      <c r="J161" s="40">
        <v>289.89999999999998</v>
      </c>
      <c r="K161" s="31">
        <v>278.89999999999998</v>
      </c>
      <c r="L161" s="31">
        <v>265.25</v>
      </c>
      <c r="M161" s="31">
        <v>14.031029999999999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57.5</v>
      </c>
      <c r="D162" s="40">
        <v>56.766666666666673</v>
      </c>
      <c r="E162" s="40">
        <v>56.033333333333346</v>
      </c>
      <c r="F162" s="40">
        <v>54.56666666666667</v>
      </c>
      <c r="G162" s="40">
        <v>53.833333333333343</v>
      </c>
      <c r="H162" s="40">
        <v>58.233333333333348</v>
      </c>
      <c r="I162" s="40">
        <v>58.966666666666683</v>
      </c>
      <c r="J162" s="40">
        <v>60.433333333333351</v>
      </c>
      <c r="K162" s="31">
        <v>57.5</v>
      </c>
      <c r="L162" s="31">
        <v>55.3</v>
      </c>
      <c r="M162" s="31">
        <v>197.20702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154.5</v>
      </c>
      <c r="D163" s="40">
        <v>156.1</v>
      </c>
      <c r="E163" s="40">
        <v>149.19999999999999</v>
      </c>
      <c r="F163" s="40">
        <v>143.9</v>
      </c>
      <c r="G163" s="40">
        <v>137</v>
      </c>
      <c r="H163" s="40">
        <v>161.39999999999998</v>
      </c>
      <c r="I163" s="40">
        <v>168.3</v>
      </c>
      <c r="J163" s="40">
        <v>173.59999999999997</v>
      </c>
      <c r="K163" s="31">
        <v>163</v>
      </c>
      <c r="L163" s="31">
        <v>150.80000000000001</v>
      </c>
      <c r="M163" s="31">
        <v>84.803780000000003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151.65</v>
      </c>
      <c r="D164" s="40">
        <v>153.23333333333332</v>
      </c>
      <c r="E164" s="40">
        <v>148.46666666666664</v>
      </c>
      <c r="F164" s="40">
        <v>145.28333333333333</v>
      </c>
      <c r="G164" s="40">
        <v>140.51666666666665</v>
      </c>
      <c r="H164" s="40">
        <v>156.41666666666663</v>
      </c>
      <c r="I164" s="40">
        <v>161.18333333333334</v>
      </c>
      <c r="J164" s="40">
        <v>164.36666666666662</v>
      </c>
      <c r="K164" s="31">
        <v>158</v>
      </c>
      <c r="L164" s="31">
        <v>150.05000000000001</v>
      </c>
      <c r="M164" s="31">
        <v>2.16303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125.95</v>
      </c>
      <c r="D165" s="40">
        <v>127.28333333333332</v>
      </c>
      <c r="E165" s="40">
        <v>123.86666666666665</v>
      </c>
      <c r="F165" s="40">
        <v>121.78333333333333</v>
      </c>
      <c r="G165" s="40">
        <v>118.36666666666666</v>
      </c>
      <c r="H165" s="40">
        <v>129.36666666666662</v>
      </c>
      <c r="I165" s="40">
        <v>132.7833333333333</v>
      </c>
      <c r="J165" s="40">
        <v>134.86666666666662</v>
      </c>
      <c r="K165" s="31">
        <v>130.69999999999999</v>
      </c>
      <c r="L165" s="31">
        <v>125.2</v>
      </c>
      <c r="M165" s="31">
        <v>132.06589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3020.45</v>
      </c>
      <c r="D166" s="40">
        <v>2980.5499999999997</v>
      </c>
      <c r="E166" s="40">
        <v>2901.0999999999995</v>
      </c>
      <c r="F166" s="40">
        <v>2781.7499999999995</v>
      </c>
      <c r="G166" s="40">
        <v>2702.2999999999993</v>
      </c>
      <c r="H166" s="40">
        <v>3099.8999999999996</v>
      </c>
      <c r="I166" s="40">
        <v>3179.3499999999995</v>
      </c>
      <c r="J166" s="40">
        <v>3298.7</v>
      </c>
      <c r="K166" s="31">
        <v>3060</v>
      </c>
      <c r="L166" s="31">
        <v>2861.2</v>
      </c>
      <c r="M166" s="31">
        <v>0.29386000000000001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3213.75</v>
      </c>
      <c r="D167" s="40">
        <v>3195.9166666666665</v>
      </c>
      <c r="E167" s="40">
        <v>3116.833333333333</v>
      </c>
      <c r="F167" s="40">
        <v>3019.9166666666665</v>
      </c>
      <c r="G167" s="40">
        <v>2940.833333333333</v>
      </c>
      <c r="H167" s="40">
        <v>3292.833333333333</v>
      </c>
      <c r="I167" s="40">
        <v>3371.9166666666661</v>
      </c>
      <c r="J167" s="40">
        <v>3468.833333333333</v>
      </c>
      <c r="K167" s="31">
        <v>3275</v>
      </c>
      <c r="L167" s="31">
        <v>3099</v>
      </c>
      <c r="M167" s="31">
        <v>0.12213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268.55</v>
      </c>
      <c r="D168" s="40">
        <v>270.08333333333331</v>
      </c>
      <c r="E168" s="40">
        <v>263.46666666666664</v>
      </c>
      <c r="F168" s="40">
        <v>258.38333333333333</v>
      </c>
      <c r="G168" s="40">
        <v>251.76666666666665</v>
      </c>
      <c r="H168" s="40">
        <v>275.16666666666663</v>
      </c>
      <c r="I168" s="40">
        <v>281.7833333333333</v>
      </c>
      <c r="J168" s="40">
        <v>286.86666666666662</v>
      </c>
      <c r="K168" s="31">
        <v>276.7</v>
      </c>
      <c r="L168" s="31">
        <v>265</v>
      </c>
      <c r="M168" s="31">
        <v>1.79888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133.75</v>
      </c>
      <c r="D169" s="40">
        <v>135.91666666666666</v>
      </c>
      <c r="E169" s="40">
        <v>130.83333333333331</v>
      </c>
      <c r="F169" s="40">
        <v>127.91666666666666</v>
      </c>
      <c r="G169" s="40">
        <v>122.83333333333331</v>
      </c>
      <c r="H169" s="40">
        <v>138.83333333333331</v>
      </c>
      <c r="I169" s="40">
        <v>143.91666666666663</v>
      </c>
      <c r="J169" s="40">
        <v>146.83333333333331</v>
      </c>
      <c r="K169" s="31">
        <v>141</v>
      </c>
      <c r="L169" s="31">
        <v>133</v>
      </c>
      <c r="M169" s="31">
        <v>5.8176699999999997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5290.15</v>
      </c>
      <c r="D170" s="40">
        <v>5299.9000000000005</v>
      </c>
      <c r="E170" s="40">
        <v>5243.0500000000011</v>
      </c>
      <c r="F170" s="40">
        <v>5195.9500000000007</v>
      </c>
      <c r="G170" s="40">
        <v>5139.1000000000013</v>
      </c>
      <c r="H170" s="40">
        <v>5347.0000000000009</v>
      </c>
      <c r="I170" s="40">
        <v>5403.8500000000013</v>
      </c>
      <c r="J170" s="40">
        <v>5450.9500000000007</v>
      </c>
      <c r="K170" s="31">
        <v>5356.75</v>
      </c>
      <c r="L170" s="31">
        <v>5252.8</v>
      </c>
      <c r="M170" s="31">
        <v>5.4219999999999997E-2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3642.35</v>
      </c>
      <c r="D171" s="40">
        <v>3660.85</v>
      </c>
      <c r="E171" s="40">
        <v>3547.75</v>
      </c>
      <c r="F171" s="40">
        <v>3453.15</v>
      </c>
      <c r="G171" s="40">
        <v>3340.05</v>
      </c>
      <c r="H171" s="40">
        <v>3755.45</v>
      </c>
      <c r="I171" s="40">
        <v>3868.5499999999993</v>
      </c>
      <c r="J171" s="40">
        <v>3963.1499999999996</v>
      </c>
      <c r="K171" s="31">
        <v>3773.95</v>
      </c>
      <c r="L171" s="31">
        <v>3566.25</v>
      </c>
      <c r="M171" s="31">
        <v>3.3137500000000002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1727.45</v>
      </c>
      <c r="D172" s="40">
        <v>1743.5</v>
      </c>
      <c r="E172" s="40">
        <v>1699</v>
      </c>
      <c r="F172" s="40">
        <v>1670.55</v>
      </c>
      <c r="G172" s="40">
        <v>1626.05</v>
      </c>
      <c r="H172" s="40">
        <v>1771.95</v>
      </c>
      <c r="I172" s="40">
        <v>1816.45</v>
      </c>
      <c r="J172" s="40">
        <v>1844.9</v>
      </c>
      <c r="K172" s="31">
        <v>1788</v>
      </c>
      <c r="L172" s="31">
        <v>1715.05</v>
      </c>
      <c r="M172" s="31">
        <v>0.47620000000000001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491.1</v>
      </c>
      <c r="D173" s="40">
        <v>485.68333333333334</v>
      </c>
      <c r="E173" s="40">
        <v>477.91666666666669</v>
      </c>
      <c r="F173" s="40">
        <v>464.73333333333335</v>
      </c>
      <c r="G173" s="40">
        <v>456.9666666666667</v>
      </c>
      <c r="H173" s="40">
        <v>498.86666666666667</v>
      </c>
      <c r="I173" s="40">
        <v>506.63333333333333</v>
      </c>
      <c r="J173" s="40">
        <v>519.81666666666661</v>
      </c>
      <c r="K173" s="31">
        <v>493.45</v>
      </c>
      <c r="L173" s="31">
        <v>472.5</v>
      </c>
      <c r="M173" s="31">
        <v>19.440349999999999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4346.8999999999996</v>
      </c>
      <c r="D174" s="40">
        <v>4341.3</v>
      </c>
      <c r="E174" s="40">
        <v>4295.6000000000004</v>
      </c>
      <c r="F174" s="40">
        <v>4244.3</v>
      </c>
      <c r="G174" s="40">
        <v>4198.6000000000004</v>
      </c>
      <c r="H174" s="40">
        <v>4392.6000000000004</v>
      </c>
      <c r="I174" s="40">
        <v>4438.2999999999993</v>
      </c>
      <c r="J174" s="40">
        <v>4489.6000000000004</v>
      </c>
      <c r="K174" s="31">
        <v>4387</v>
      </c>
      <c r="L174" s="31">
        <v>4290</v>
      </c>
      <c r="M174" s="31">
        <v>0.46395999999999998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39.700000000000003</v>
      </c>
      <c r="D175" s="40">
        <v>39.75</v>
      </c>
      <c r="E175" s="40">
        <v>38.5</v>
      </c>
      <c r="F175" s="40">
        <v>37.299999999999997</v>
      </c>
      <c r="G175" s="40">
        <v>36.049999999999997</v>
      </c>
      <c r="H175" s="40">
        <v>40.950000000000003</v>
      </c>
      <c r="I175" s="40">
        <v>42.2</v>
      </c>
      <c r="J175" s="40">
        <v>43.400000000000006</v>
      </c>
      <c r="K175" s="31">
        <v>41</v>
      </c>
      <c r="L175" s="31">
        <v>38.549999999999997</v>
      </c>
      <c r="M175" s="31">
        <v>141.92679000000001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412.35</v>
      </c>
      <c r="D176" s="40">
        <v>413.73333333333335</v>
      </c>
      <c r="E176" s="40">
        <v>402.61666666666667</v>
      </c>
      <c r="F176" s="40">
        <v>392.88333333333333</v>
      </c>
      <c r="G176" s="40">
        <v>381.76666666666665</v>
      </c>
      <c r="H176" s="40">
        <v>423.4666666666667</v>
      </c>
      <c r="I176" s="40">
        <v>434.58333333333337</v>
      </c>
      <c r="J176" s="40">
        <v>444.31666666666672</v>
      </c>
      <c r="K176" s="31">
        <v>424.85</v>
      </c>
      <c r="L176" s="31">
        <v>404</v>
      </c>
      <c r="M176" s="31">
        <v>5.2090399999999999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1166.3499999999999</v>
      </c>
      <c r="D177" s="40">
        <v>1170.2666666666667</v>
      </c>
      <c r="E177" s="40">
        <v>1152.8333333333333</v>
      </c>
      <c r="F177" s="40">
        <v>1139.3166666666666</v>
      </c>
      <c r="G177" s="40">
        <v>1121.8833333333332</v>
      </c>
      <c r="H177" s="40">
        <v>1183.7833333333333</v>
      </c>
      <c r="I177" s="40">
        <v>1201.2166666666667</v>
      </c>
      <c r="J177" s="40">
        <v>1214.7333333333333</v>
      </c>
      <c r="K177" s="31">
        <v>1187.7</v>
      </c>
      <c r="L177" s="31">
        <v>1156.75</v>
      </c>
      <c r="M177" s="31">
        <v>0.19339000000000001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522.70000000000005</v>
      </c>
      <c r="D178" s="40">
        <v>523.13333333333333</v>
      </c>
      <c r="E178" s="40">
        <v>515.91666666666663</v>
      </c>
      <c r="F178" s="40">
        <v>509.13333333333333</v>
      </c>
      <c r="G178" s="40">
        <v>501.91666666666663</v>
      </c>
      <c r="H178" s="40">
        <v>529.91666666666663</v>
      </c>
      <c r="I178" s="40">
        <v>537.13333333333333</v>
      </c>
      <c r="J178" s="40">
        <v>543.91666666666663</v>
      </c>
      <c r="K178" s="31">
        <v>530.35</v>
      </c>
      <c r="L178" s="31">
        <v>516.35</v>
      </c>
      <c r="M178" s="31">
        <v>0.70682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891.25</v>
      </c>
      <c r="D179" s="40">
        <v>887.98333333333323</v>
      </c>
      <c r="E179" s="40">
        <v>874.46666666666647</v>
      </c>
      <c r="F179" s="40">
        <v>857.68333333333328</v>
      </c>
      <c r="G179" s="40">
        <v>844.16666666666652</v>
      </c>
      <c r="H179" s="40">
        <v>904.76666666666642</v>
      </c>
      <c r="I179" s="40">
        <v>918.28333333333308</v>
      </c>
      <c r="J179" s="40">
        <v>935.06666666666638</v>
      </c>
      <c r="K179" s="31">
        <v>901.5</v>
      </c>
      <c r="L179" s="31">
        <v>871.2</v>
      </c>
      <c r="M179" s="31">
        <v>12.97082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590.70000000000005</v>
      </c>
      <c r="D180" s="40">
        <v>591.58333333333337</v>
      </c>
      <c r="E180" s="40">
        <v>574.11666666666679</v>
      </c>
      <c r="F180" s="40">
        <v>557.53333333333342</v>
      </c>
      <c r="G180" s="40">
        <v>540.06666666666683</v>
      </c>
      <c r="H180" s="40">
        <v>608.16666666666674</v>
      </c>
      <c r="I180" s="40">
        <v>625.63333333333321</v>
      </c>
      <c r="J180" s="40">
        <v>642.2166666666667</v>
      </c>
      <c r="K180" s="31">
        <v>609.04999999999995</v>
      </c>
      <c r="L180" s="31">
        <v>575</v>
      </c>
      <c r="M180" s="31">
        <v>2.2938000000000001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1806.15</v>
      </c>
      <c r="D181" s="40">
        <v>1819.4666666666665</v>
      </c>
      <c r="E181" s="40">
        <v>1753.0333333333328</v>
      </c>
      <c r="F181" s="40">
        <v>1699.9166666666663</v>
      </c>
      <c r="G181" s="40">
        <v>1633.4833333333327</v>
      </c>
      <c r="H181" s="40">
        <v>1872.583333333333</v>
      </c>
      <c r="I181" s="40">
        <v>1939.0166666666669</v>
      </c>
      <c r="J181" s="40">
        <v>1992.1333333333332</v>
      </c>
      <c r="K181" s="31">
        <v>1885.9</v>
      </c>
      <c r="L181" s="31">
        <v>1766.35</v>
      </c>
      <c r="M181" s="31">
        <v>18.956230000000001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96</v>
      </c>
      <c r="D182" s="40">
        <v>96.333333333333329</v>
      </c>
      <c r="E182" s="40">
        <v>94.966666666666654</v>
      </c>
      <c r="F182" s="40">
        <v>93.933333333333323</v>
      </c>
      <c r="G182" s="40">
        <v>92.566666666666649</v>
      </c>
      <c r="H182" s="40">
        <v>97.36666666666666</v>
      </c>
      <c r="I182" s="40">
        <v>98.733333333333334</v>
      </c>
      <c r="J182" s="40">
        <v>99.766666666666666</v>
      </c>
      <c r="K182" s="31">
        <v>97.7</v>
      </c>
      <c r="L182" s="31">
        <v>95.3</v>
      </c>
      <c r="M182" s="31">
        <v>4.4421200000000001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307.8</v>
      </c>
      <c r="D183" s="40">
        <v>311.34999999999997</v>
      </c>
      <c r="E183" s="40">
        <v>301.24999999999994</v>
      </c>
      <c r="F183" s="40">
        <v>294.7</v>
      </c>
      <c r="G183" s="40">
        <v>284.59999999999997</v>
      </c>
      <c r="H183" s="40">
        <v>317.89999999999992</v>
      </c>
      <c r="I183" s="40">
        <v>327.99999999999994</v>
      </c>
      <c r="J183" s="40">
        <v>334.5499999999999</v>
      </c>
      <c r="K183" s="31">
        <v>321.45</v>
      </c>
      <c r="L183" s="31">
        <v>304.8</v>
      </c>
      <c r="M183" s="31">
        <v>20.867239999999999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415.4</v>
      </c>
      <c r="D184" s="40">
        <v>412.66666666666669</v>
      </c>
      <c r="E184" s="40">
        <v>406.83333333333337</v>
      </c>
      <c r="F184" s="40">
        <v>398.26666666666671</v>
      </c>
      <c r="G184" s="40">
        <v>392.43333333333339</v>
      </c>
      <c r="H184" s="40">
        <v>421.23333333333335</v>
      </c>
      <c r="I184" s="40">
        <v>427.06666666666672</v>
      </c>
      <c r="J184" s="40">
        <v>435.63333333333333</v>
      </c>
      <c r="K184" s="31">
        <v>418.5</v>
      </c>
      <c r="L184" s="31">
        <v>404.1</v>
      </c>
      <c r="M184" s="31">
        <v>9.2783300000000004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1616.45</v>
      </c>
      <c r="D185" s="40">
        <v>1624.4166666666667</v>
      </c>
      <c r="E185" s="40">
        <v>1593.0333333333335</v>
      </c>
      <c r="F185" s="40">
        <v>1569.6166666666668</v>
      </c>
      <c r="G185" s="40">
        <v>1538.2333333333336</v>
      </c>
      <c r="H185" s="40">
        <v>1647.8333333333335</v>
      </c>
      <c r="I185" s="40">
        <v>1679.2166666666667</v>
      </c>
      <c r="J185" s="40">
        <v>1702.6333333333334</v>
      </c>
      <c r="K185" s="31">
        <v>1655.8</v>
      </c>
      <c r="L185" s="31">
        <v>1601</v>
      </c>
      <c r="M185" s="31">
        <v>9.4483200000000007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132.44999999999999</v>
      </c>
      <c r="D186" s="40">
        <v>132.48333333333332</v>
      </c>
      <c r="E186" s="40">
        <v>129.01666666666665</v>
      </c>
      <c r="F186" s="40">
        <v>125.58333333333334</v>
      </c>
      <c r="G186" s="40">
        <v>122.11666666666667</v>
      </c>
      <c r="H186" s="40">
        <v>135.91666666666663</v>
      </c>
      <c r="I186" s="40">
        <v>139.38333333333327</v>
      </c>
      <c r="J186" s="40">
        <v>142.81666666666661</v>
      </c>
      <c r="K186" s="31">
        <v>135.94999999999999</v>
      </c>
      <c r="L186" s="31">
        <v>129.05000000000001</v>
      </c>
      <c r="M186" s="31">
        <v>16.012650000000001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1800.95</v>
      </c>
      <c r="D187" s="40">
        <v>1827.9333333333332</v>
      </c>
      <c r="E187" s="40">
        <v>1761.8666666666663</v>
      </c>
      <c r="F187" s="40">
        <v>1722.7833333333331</v>
      </c>
      <c r="G187" s="40">
        <v>1656.7166666666662</v>
      </c>
      <c r="H187" s="40">
        <v>1867.0166666666664</v>
      </c>
      <c r="I187" s="40">
        <v>1933.0833333333335</v>
      </c>
      <c r="J187" s="40">
        <v>1972.1666666666665</v>
      </c>
      <c r="K187" s="31">
        <v>1894</v>
      </c>
      <c r="L187" s="31">
        <v>1788.85</v>
      </c>
      <c r="M187" s="31">
        <v>1.04027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113.9</v>
      </c>
      <c r="D188" s="40">
        <v>115.35000000000001</v>
      </c>
      <c r="E188" s="40">
        <v>110.80000000000001</v>
      </c>
      <c r="F188" s="40">
        <v>107.7</v>
      </c>
      <c r="G188" s="40">
        <v>103.15</v>
      </c>
      <c r="H188" s="40">
        <v>118.45000000000002</v>
      </c>
      <c r="I188" s="40">
        <v>123</v>
      </c>
      <c r="J188" s="40">
        <v>126.10000000000002</v>
      </c>
      <c r="K188" s="31">
        <v>119.9</v>
      </c>
      <c r="L188" s="31">
        <v>112.25</v>
      </c>
      <c r="M188" s="31">
        <v>8.52562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290.89999999999998</v>
      </c>
      <c r="D189" s="40">
        <v>290.2</v>
      </c>
      <c r="E189" s="40">
        <v>283.09999999999997</v>
      </c>
      <c r="F189" s="40">
        <v>275.29999999999995</v>
      </c>
      <c r="G189" s="40">
        <v>268.19999999999993</v>
      </c>
      <c r="H189" s="40">
        <v>298</v>
      </c>
      <c r="I189" s="40">
        <v>305.10000000000002</v>
      </c>
      <c r="J189" s="40">
        <v>312.90000000000003</v>
      </c>
      <c r="K189" s="31">
        <v>297.3</v>
      </c>
      <c r="L189" s="31">
        <v>282.39999999999998</v>
      </c>
      <c r="M189" s="31">
        <v>11.838430000000001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611.79999999999995</v>
      </c>
      <c r="D190" s="40">
        <v>608.1</v>
      </c>
      <c r="E190" s="40">
        <v>598.70000000000005</v>
      </c>
      <c r="F190" s="40">
        <v>585.6</v>
      </c>
      <c r="G190" s="40">
        <v>576.20000000000005</v>
      </c>
      <c r="H190" s="40">
        <v>621.20000000000005</v>
      </c>
      <c r="I190" s="40">
        <v>630.59999999999991</v>
      </c>
      <c r="J190" s="40">
        <v>643.70000000000005</v>
      </c>
      <c r="K190" s="31">
        <v>617.5</v>
      </c>
      <c r="L190" s="31">
        <v>595</v>
      </c>
      <c r="M190" s="31">
        <v>1.9881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611.6</v>
      </c>
      <c r="D191" s="40">
        <v>607.11666666666667</v>
      </c>
      <c r="E191" s="40">
        <v>596.48333333333335</v>
      </c>
      <c r="F191" s="40">
        <v>581.36666666666667</v>
      </c>
      <c r="G191" s="40">
        <v>570.73333333333335</v>
      </c>
      <c r="H191" s="40">
        <v>622.23333333333335</v>
      </c>
      <c r="I191" s="40">
        <v>632.86666666666679</v>
      </c>
      <c r="J191" s="40">
        <v>647.98333333333335</v>
      </c>
      <c r="K191" s="31">
        <v>617.75</v>
      </c>
      <c r="L191" s="31">
        <v>592</v>
      </c>
      <c r="M191" s="31">
        <v>9.3723600000000005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1216.05</v>
      </c>
      <c r="D192" s="40">
        <v>1211.0166666666667</v>
      </c>
      <c r="E192" s="40">
        <v>1186.2333333333333</v>
      </c>
      <c r="F192" s="40">
        <v>1156.4166666666667</v>
      </c>
      <c r="G192" s="40">
        <v>1131.6333333333334</v>
      </c>
      <c r="H192" s="40">
        <v>1240.8333333333333</v>
      </c>
      <c r="I192" s="40">
        <v>1265.6166666666666</v>
      </c>
      <c r="J192" s="40">
        <v>1295.4333333333332</v>
      </c>
      <c r="K192" s="31">
        <v>1235.8</v>
      </c>
      <c r="L192" s="31">
        <v>1181.2</v>
      </c>
      <c r="M192" s="31">
        <v>10.09618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1202.3499999999999</v>
      </c>
      <c r="D193" s="40">
        <v>1215.1166666666666</v>
      </c>
      <c r="E193" s="40">
        <v>1181.2333333333331</v>
      </c>
      <c r="F193" s="40">
        <v>1160.1166666666666</v>
      </c>
      <c r="G193" s="40">
        <v>1126.2333333333331</v>
      </c>
      <c r="H193" s="40">
        <v>1236.2333333333331</v>
      </c>
      <c r="I193" s="40">
        <v>1270.1166666666668</v>
      </c>
      <c r="J193" s="40">
        <v>1291.2333333333331</v>
      </c>
      <c r="K193" s="31">
        <v>1249</v>
      </c>
      <c r="L193" s="31">
        <v>1194</v>
      </c>
      <c r="M193" s="31">
        <v>2.8909600000000002</v>
      </c>
      <c r="N193" s="1"/>
      <c r="O193" s="1"/>
    </row>
    <row r="194" spans="1:15" ht="12.75" customHeight="1">
      <c r="A194" s="31">
        <v>184</v>
      </c>
      <c r="B194" s="31" t="s">
        <v>846</v>
      </c>
      <c r="C194" s="31">
        <v>20.2</v>
      </c>
      <c r="D194" s="40">
        <v>20.349999999999998</v>
      </c>
      <c r="E194" s="40">
        <v>19.849999999999994</v>
      </c>
      <c r="F194" s="40">
        <v>19.499999999999996</v>
      </c>
      <c r="G194" s="40">
        <v>18.999999999999993</v>
      </c>
      <c r="H194" s="40">
        <v>20.699999999999996</v>
      </c>
      <c r="I194" s="40">
        <v>21.200000000000003</v>
      </c>
      <c r="J194" s="40">
        <v>21.549999999999997</v>
      </c>
      <c r="K194" s="31">
        <v>20.85</v>
      </c>
      <c r="L194" s="31">
        <v>20</v>
      </c>
      <c r="M194" s="31">
        <v>39.703659999999999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1313.15</v>
      </c>
      <c r="D195" s="40">
        <v>1285.4333333333334</v>
      </c>
      <c r="E195" s="40">
        <v>1249.8666666666668</v>
      </c>
      <c r="F195" s="40">
        <v>1186.5833333333335</v>
      </c>
      <c r="G195" s="40">
        <v>1151.0166666666669</v>
      </c>
      <c r="H195" s="40">
        <v>1348.7166666666667</v>
      </c>
      <c r="I195" s="40">
        <v>1384.2833333333333</v>
      </c>
      <c r="J195" s="40">
        <v>1447.5666666666666</v>
      </c>
      <c r="K195" s="31">
        <v>1321</v>
      </c>
      <c r="L195" s="31">
        <v>1222.1500000000001</v>
      </c>
      <c r="M195" s="31">
        <v>0.69308000000000003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1289.6500000000001</v>
      </c>
      <c r="D196" s="40">
        <v>1284.3500000000001</v>
      </c>
      <c r="E196" s="40">
        <v>1258.7000000000003</v>
      </c>
      <c r="F196" s="40">
        <v>1227.7500000000002</v>
      </c>
      <c r="G196" s="40">
        <v>1202.1000000000004</v>
      </c>
      <c r="H196" s="40">
        <v>1315.3000000000002</v>
      </c>
      <c r="I196" s="40">
        <v>1340.9500000000003</v>
      </c>
      <c r="J196" s="40">
        <v>1371.9</v>
      </c>
      <c r="K196" s="31">
        <v>1310</v>
      </c>
      <c r="L196" s="31">
        <v>1253.4000000000001</v>
      </c>
      <c r="M196" s="31">
        <v>14.1997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1159.9000000000001</v>
      </c>
      <c r="D197" s="40">
        <v>1159.25</v>
      </c>
      <c r="E197" s="40">
        <v>1146.1500000000001</v>
      </c>
      <c r="F197" s="40">
        <v>1132.4000000000001</v>
      </c>
      <c r="G197" s="40">
        <v>1119.3000000000002</v>
      </c>
      <c r="H197" s="40">
        <v>1173</v>
      </c>
      <c r="I197" s="40">
        <v>1186.0999999999999</v>
      </c>
      <c r="J197" s="40">
        <v>1199.8499999999999</v>
      </c>
      <c r="K197" s="31">
        <v>1172.3499999999999</v>
      </c>
      <c r="L197" s="31">
        <v>1145.5</v>
      </c>
      <c r="M197" s="31">
        <v>30.917680000000001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2550.3000000000002</v>
      </c>
      <c r="D198" s="40">
        <v>2550.1166666666668</v>
      </c>
      <c r="E198" s="40">
        <v>2506.2333333333336</v>
      </c>
      <c r="F198" s="40">
        <v>2462.166666666667</v>
      </c>
      <c r="G198" s="40">
        <v>2418.2833333333338</v>
      </c>
      <c r="H198" s="40">
        <v>2594.1833333333334</v>
      </c>
      <c r="I198" s="40">
        <v>2638.0666666666666</v>
      </c>
      <c r="J198" s="40">
        <v>2682.1333333333332</v>
      </c>
      <c r="K198" s="31">
        <v>2594</v>
      </c>
      <c r="L198" s="31">
        <v>2506.0500000000002</v>
      </c>
      <c r="M198" s="31">
        <v>34.837069999999997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2313.6</v>
      </c>
      <c r="D199" s="40">
        <v>2330.2000000000003</v>
      </c>
      <c r="E199" s="40">
        <v>2263.4000000000005</v>
      </c>
      <c r="F199" s="40">
        <v>2213.2000000000003</v>
      </c>
      <c r="G199" s="40">
        <v>2146.4000000000005</v>
      </c>
      <c r="H199" s="40">
        <v>2380.4000000000005</v>
      </c>
      <c r="I199" s="40">
        <v>2447.2000000000007</v>
      </c>
      <c r="J199" s="40">
        <v>2497.4000000000005</v>
      </c>
      <c r="K199" s="31">
        <v>2397</v>
      </c>
      <c r="L199" s="31">
        <v>2280</v>
      </c>
      <c r="M199" s="31">
        <v>4.1905400000000004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1425.65</v>
      </c>
      <c r="D200" s="40">
        <v>1432.5833333333333</v>
      </c>
      <c r="E200" s="40">
        <v>1407.1666666666665</v>
      </c>
      <c r="F200" s="40">
        <v>1388.6833333333332</v>
      </c>
      <c r="G200" s="40">
        <v>1363.2666666666664</v>
      </c>
      <c r="H200" s="40">
        <v>1451.0666666666666</v>
      </c>
      <c r="I200" s="40">
        <v>1476.4833333333331</v>
      </c>
      <c r="J200" s="40">
        <v>1494.9666666666667</v>
      </c>
      <c r="K200" s="31">
        <v>1458</v>
      </c>
      <c r="L200" s="31">
        <v>1414.1</v>
      </c>
      <c r="M200" s="31">
        <v>105.78334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633.6</v>
      </c>
      <c r="D201" s="40">
        <v>638.19999999999993</v>
      </c>
      <c r="E201" s="40">
        <v>622.39999999999986</v>
      </c>
      <c r="F201" s="40">
        <v>611.19999999999993</v>
      </c>
      <c r="G201" s="40">
        <v>595.39999999999986</v>
      </c>
      <c r="H201" s="40">
        <v>649.39999999999986</v>
      </c>
      <c r="I201" s="40">
        <v>665.19999999999982</v>
      </c>
      <c r="J201" s="40">
        <v>676.39999999999986</v>
      </c>
      <c r="K201" s="31">
        <v>654</v>
      </c>
      <c r="L201" s="31">
        <v>627</v>
      </c>
      <c r="M201" s="31">
        <v>24.733699999999999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1540.45</v>
      </c>
      <c r="D202" s="40">
        <v>1568.4833333333333</v>
      </c>
      <c r="E202" s="40">
        <v>1501.9666666666667</v>
      </c>
      <c r="F202" s="40">
        <v>1463.4833333333333</v>
      </c>
      <c r="G202" s="40">
        <v>1396.9666666666667</v>
      </c>
      <c r="H202" s="40">
        <v>1606.9666666666667</v>
      </c>
      <c r="I202" s="40">
        <v>1673.4833333333336</v>
      </c>
      <c r="J202" s="40">
        <v>1711.9666666666667</v>
      </c>
      <c r="K202" s="31">
        <v>1635</v>
      </c>
      <c r="L202" s="31">
        <v>1530</v>
      </c>
      <c r="M202" s="31">
        <v>1.2590300000000001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214.65</v>
      </c>
      <c r="D203" s="40">
        <v>214.65</v>
      </c>
      <c r="E203" s="40">
        <v>211.3</v>
      </c>
      <c r="F203" s="40">
        <v>207.95000000000002</v>
      </c>
      <c r="G203" s="40">
        <v>204.60000000000002</v>
      </c>
      <c r="H203" s="40">
        <v>218</v>
      </c>
      <c r="I203" s="40">
        <v>221.34999999999997</v>
      </c>
      <c r="J203" s="40">
        <v>224.7</v>
      </c>
      <c r="K203" s="31">
        <v>218</v>
      </c>
      <c r="L203" s="31">
        <v>211.3</v>
      </c>
      <c r="M203" s="31">
        <v>1.01183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123.7</v>
      </c>
      <c r="D204" s="40">
        <v>124.71666666666665</v>
      </c>
      <c r="E204" s="40">
        <v>121.63333333333331</v>
      </c>
      <c r="F204" s="40">
        <v>119.56666666666666</v>
      </c>
      <c r="G204" s="40">
        <v>116.48333333333332</v>
      </c>
      <c r="H204" s="40">
        <v>126.7833333333333</v>
      </c>
      <c r="I204" s="40">
        <v>129.86666666666665</v>
      </c>
      <c r="J204" s="40">
        <v>131.93333333333328</v>
      </c>
      <c r="K204" s="31">
        <v>127.8</v>
      </c>
      <c r="L204" s="31">
        <v>122.65</v>
      </c>
      <c r="M204" s="31">
        <v>7.2392500000000002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2356.65</v>
      </c>
      <c r="D205" s="40">
        <v>2367.2166666666667</v>
      </c>
      <c r="E205" s="40">
        <v>2299.4333333333334</v>
      </c>
      <c r="F205" s="40">
        <v>2242.2166666666667</v>
      </c>
      <c r="G205" s="40">
        <v>2174.4333333333334</v>
      </c>
      <c r="H205" s="40">
        <v>2424.4333333333334</v>
      </c>
      <c r="I205" s="40">
        <v>2492.2166666666672</v>
      </c>
      <c r="J205" s="40">
        <v>2549.4333333333334</v>
      </c>
      <c r="K205" s="31">
        <v>2435</v>
      </c>
      <c r="L205" s="31">
        <v>2310</v>
      </c>
      <c r="M205" s="31">
        <v>6.8771300000000002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73.95</v>
      </c>
      <c r="D206" s="40">
        <v>75.316666666666677</v>
      </c>
      <c r="E206" s="40">
        <v>71.53333333333336</v>
      </c>
      <c r="F206" s="40">
        <v>69.116666666666688</v>
      </c>
      <c r="G206" s="40">
        <v>65.333333333333371</v>
      </c>
      <c r="H206" s="40">
        <v>77.733333333333348</v>
      </c>
      <c r="I206" s="40">
        <v>81.51666666666668</v>
      </c>
      <c r="J206" s="40">
        <v>83.933333333333337</v>
      </c>
      <c r="K206" s="31">
        <v>79.099999999999994</v>
      </c>
      <c r="L206" s="31">
        <v>72.900000000000006</v>
      </c>
      <c r="M206" s="31">
        <v>209.8561</v>
      </c>
      <c r="N206" s="1"/>
      <c r="O206" s="1"/>
    </row>
    <row r="207" spans="1:15" ht="12.75" customHeight="1">
      <c r="A207" s="31">
        <v>197</v>
      </c>
      <c r="B207" s="31" t="s">
        <v>847</v>
      </c>
      <c r="C207" s="31">
        <v>2999.5</v>
      </c>
      <c r="D207" s="40">
        <v>3013.1666666666665</v>
      </c>
      <c r="E207" s="40">
        <v>2956.333333333333</v>
      </c>
      <c r="F207" s="40">
        <v>2913.1666666666665</v>
      </c>
      <c r="G207" s="40">
        <v>2856.333333333333</v>
      </c>
      <c r="H207" s="40">
        <v>3056.333333333333</v>
      </c>
      <c r="I207" s="40">
        <v>3113.1666666666661</v>
      </c>
      <c r="J207" s="40">
        <v>3156.333333333333</v>
      </c>
      <c r="K207" s="31">
        <v>3070</v>
      </c>
      <c r="L207" s="31">
        <v>2970</v>
      </c>
      <c r="M207" s="31">
        <v>0.46256000000000003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495.5</v>
      </c>
      <c r="D208" s="40">
        <v>500.16666666666669</v>
      </c>
      <c r="E208" s="40">
        <v>480.33333333333337</v>
      </c>
      <c r="F208" s="40">
        <v>465.16666666666669</v>
      </c>
      <c r="G208" s="40">
        <v>445.33333333333337</v>
      </c>
      <c r="H208" s="40">
        <v>515.33333333333337</v>
      </c>
      <c r="I208" s="40">
        <v>535.16666666666674</v>
      </c>
      <c r="J208" s="40">
        <v>550.33333333333337</v>
      </c>
      <c r="K208" s="31">
        <v>520</v>
      </c>
      <c r="L208" s="31">
        <v>485</v>
      </c>
      <c r="M208" s="31">
        <v>2.1938599999999999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433.1</v>
      </c>
      <c r="D209" s="40">
        <v>435.01666666666665</v>
      </c>
      <c r="E209" s="40">
        <v>424.7833333333333</v>
      </c>
      <c r="F209" s="40">
        <v>416.46666666666664</v>
      </c>
      <c r="G209" s="40">
        <v>406.23333333333329</v>
      </c>
      <c r="H209" s="40">
        <v>443.33333333333331</v>
      </c>
      <c r="I209" s="40">
        <v>453.56666666666666</v>
      </c>
      <c r="J209" s="40">
        <v>461.88333333333333</v>
      </c>
      <c r="K209" s="31">
        <v>445.25</v>
      </c>
      <c r="L209" s="31">
        <v>426.7</v>
      </c>
      <c r="M209" s="31">
        <v>59.520519999999998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112.25</v>
      </c>
      <c r="D210" s="40">
        <v>113.16666666666667</v>
      </c>
      <c r="E210" s="40">
        <v>109.33333333333334</v>
      </c>
      <c r="F210" s="40">
        <v>106.41666666666667</v>
      </c>
      <c r="G210" s="40">
        <v>102.58333333333334</v>
      </c>
      <c r="H210" s="40">
        <v>116.08333333333334</v>
      </c>
      <c r="I210" s="40">
        <v>119.91666666666669</v>
      </c>
      <c r="J210" s="40">
        <v>122.83333333333334</v>
      </c>
      <c r="K210" s="31">
        <v>117</v>
      </c>
      <c r="L210" s="31">
        <v>110.25</v>
      </c>
      <c r="M210" s="31">
        <v>38.947850000000003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276.89999999999998</v>
      </c>
      <c r="D211" s="40">
        <v>279.01666666666665</v>
      </c>
      <c r="E211" s="40">
        <v>272.63333333333333</v>
      </c>
      <c r="F211" s="40">
        <v>268.36666666666667</v>
      </c>
      <c r="G211" s="40">
        <v>261.98333333333335</v>
      </c>
      <c r="H211" s="40">
        <v>283.2833333333333</v>
      </c>
      <c r="I211" s="40">
        <v>289.66666666666663</v>
      </c>
      <c r="J211" s="40">
        <v>293.93333333333328</v>
      </c>
      <c r="K211" s="31">
        <v>285.39999999999998</v>
      </c>
      <c r="L211" s="31">
        <v>274.75</v>
      </c>
      <c r="M211" s="31">
        <v>41.383270000000003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2269.1</v>
      </c>
      <c r="D212" s="40">
        <v>2248.2000000000003</v>
      </c>
      <c r="E212" s="40">
        <v>2222.0500000000006</v>
      </c>
      <c r="F212" s="40">
        <v>2175.0000000000005</v>
      </c>
      <c r="G212" s="40">
        <v>2148.8500000000008</v>
      </c>
      <c r="H212" s="40">
        <v>2295.2500000000005</v>
      </c>
      <c r="I212" s="40">
        <v>2321.4</v>
      </c>
      <c r="J212" s="40">
        <v>2368.4500000000003</v>
      </c>
      <c r="K212" s="31">
        <v>2274.35</v>
      </c>
      <c r="L212" s="31">
        <v>2201.15</v>
      </c>
      <c r="M212" s="31">
        <v>21.75705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310.89999999999998</v>
      </c>
      <c r="D213" s="40">
        <v>310.01666666666665</v>
      </c>
      <c r="E213" s="40">
        <v>306.63333333333333</v>
      </c>
      <c r="F213" s="40">
        <v>302.36666666666667</v>
      </c>
      <c r="G213" s="40">
        <v>298.98333333333335</v>
      </c>
      <c r="H213" s="40">
        <v>314.2833333333333</v>
      </c>
      <c r="I213" s="40">
        <v>317.66666666666663</v>
      </c>
      <c r="J213" s="40">
        <v>321.93333333333328</v>
      </c>
      <c r="K213" s="31">
        <v>313.39999999999998</v>
      </c>
      <c r="L213" s="31">
        <v>305.75</v>
      </c>
      <c r="M213" s="31">
        <v>9.3322400000000005</v>
      </c>
      <c r="N213" s="1"/>
      <c r="O213" s="1"/>
    </row>
    <row r="214" spans="1:15" ht="12.75" customHeight="1">
      <c r="A214" s="31">
        <v>204</v>
      </c>
      <c r="B214" s="31" t="s">
        <v>848</v>
      </c>
      <c r="C214" s="31">
        <v>801.75</v>
      </c>
      <c r="D214" s="40">
        <v>798</v>
      </c>
      <c r="E214" s="40">
        <v>786</v>
      </c>
      <c r="F214" s="40">
        <v>770.25</v>
      </c>
      <c r="G214" s="40">
        <v>758.25</v>
      </c>
      <c r="H214" s="40">
        <v>813.75</v>
      </c>
      <c r="I214" s="40">
        <v>825.75</v>
      </c>
      <c r="J214" s="40">
        <v>841.5</v>
      </c>
      <c r="K214" s="31">
        <v>810</v>
      </c>
      <c r="L214" s="31">
        <v>782.25</v>
      </c>
      <c r="M214" s="31">
        <v>1.0059199999999999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39018</v>
      </c>
      <c r="D215" s="40">
        <v>39324.98333333333</v>
      </c>
      <c r="E215" s="40">
        <v>38309.96666666666</v>
      </c>
      <c r="F215" s="40">
        <v>37601.933333333327</v>
      </c>
      <c r="G215" s="40">
        <v>36586.916666666657</v>
      </c>
      <c r="H215" s="40">
        <v>40033.016666666663</v>
      </c>
      <c r="I215" s="40">
        <v>41048.03333333334</v>
      </c>
      <c r="J215" s="40">
        <v>41756.066666666666</v>
      </c>
      <c r="K215" s="31">
        <v>40340</v>
      </c>
      <c r="L215" s="31">
        <v>38616.949999999997</v>
      </c>
      <c r="M215" s="31">
        <v>0.10453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38.549999999999997</v>
      </c>
      <c r="D216" s="40">
        <v>38.550000000000004</v>
      </c>
      <c r="E216" s="40">
        <v>37.850000000000009</v>
      </c>
      <c r="F216" s="40">
        <v>37.150000000000006</v>
      </c>
      <c r="G216" s="40">
        <v>36.45000000000001</v>
      </c>
      <c r="H216" s="40">
        <v>39.250000000000007</v>
      </c>
      <c r="I216" s="40">
        <v>39.95000000000001</v>
      </c>
      <c r="J216" s="40">
        <v>40.650000000000006</v>
      </c>
      <c r="K216" s="31">
        <v>39.25</v>
      </c>
      <c r="L216" s="31">
        <v>37.85</v>
      </c>
      <c r="M216" s="31">
        <v>17.470400000000001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147.80000000000001</v>
      </c>
      <c r="D217" s="40">
        <v>148.96666666666667</v>
      </c>
      <c r="E217" s="40">
        <v>142.43333333333334</v>
      </c>
      <c r="F217" s="40">
        <v>137.06666666666666</v>
      </c>
      <c r="G217" s="40">
        <v>130.53333333333333</v>
      </c>
      <c r="H217" s="40">
        <v>154.33333333333334</v>
      </c>
      <c r="I217" s="40">
        <v>160.8666666666667</v>
      </c>
      <c r="J217" s="40">
        <v>166.23333333333335</v>
      </c>
      <c r="K217" s="31">
        <v>155.5</v>
      </c>
      <c r="L217" s="31">
        <v>143.6</v>
      </c>
      <c r="M217" s="31">
        <v>152.95098999999999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217.55</v>
      </c>
      <c r="D218" s="40">
        <v>220.11666666666667</v>
      </c>
      <c r="E218" s="40">
        <v>209.83333333333334</v>
      </c>
      <c r="F218" s="40">
        <v>202.11666666666667</v>
      </c>
      <c r="G218" s="40">
        <v>191.83333333333334</v>
      </c>
      <c r="H218" s="40">
        <v>227.83333333333334</v>
      </c>
      <c r="I218" s="40">
        <v>238.11666666666665</v>
      </c>
      <c r="J218" s="40">
        <v>245.83333333333334</v>
      </c>
      <c r="K218" s="31">
        <v>230.4</v>
      </c>
      <c r="L218" s="31">
        <v>212.4</v>
      </c>
      <c r="M218" s="31">
        <v>325.23993999999999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709.95</v>
      </c>
      <c r="D219" s="40">
        <v>709.45000000000016</v>
      </c>
      <c r="E219" s="40">
        <v>698.70000000000027</v>
      </c>
      <c r="F219" s="40">
        <v>687.45000000000016</v>
      </c>
      <c r="G219" s="40">
        <v>676.70000000000027</v>
      </c>
      <c r="H219" s="40">
        <v>720.70000000000027</v>
      </c>
      <c r="I219" s="40">
        <v>731.45</v>
      </c>
      <c r="J219" s="40">
        <v>742.70000000000027</v>
      </c>
      <c r="K219" s="31">
        <v>720.2</v>
      </c>
      <c r="L219" s="31">
        <v>698.2</v>
      </c>
      <c r="M219" s="31">
        <v>169.00015999999999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1351.4</v>
      </c>
      <c r="D220" s="40">
        <v>1341.1499999999999</v>
      </c>
      <c r="E220" s="40">
        <v>1325.2499999999998</v>
      </c>
      <c r="F220" s="40">
        <v>1299.0999999999999</v>
      </c>
      <c r="G220" s="40">
        <v>1283.1999999999998</v>
      </c>
      <c r="H220" s="40">
        <v>1367.2999999999997</v>
      </c>
      <c r="I220" s="40">
        <v>1383.1999999999998</v>
      </c>
      <c r="J220" s="40">
        <v>1409.3499999999997</v>
      </c>
      <c r="K220" s="31">
        <v>1357.05</v>
      </c>
      <c r="L220" s="31">
        <v>1315</v>
      </c>
      <c r="M220" s="31">
        <v>6.5282999999999998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541.45000000000005</v>
      </c>
      <c r="D221" s="40">
        <v>543.36666666666667</v>
      </c>
      <c r="E221" s="40">
        <v>531.73333333333335</v>
      </c>
      <c r="F221" s="40">
        <v>522.01666666666665</v>
      </c>
      <c r="G221" s="40">
        <v>510.38333333333333</v>
      </c>
      <c r="H221" s="40">
        <v>553.08333333333337</v>
      </c>
      <c r="I221" s="40">
        <v>564.71666666666681</v>
      </c>
      <c r="J221" s="40">
        <v>574.43333333333339</v>
      </c>
      <c r="K221" s="31">
        <v>555</v>
      </c>
      <c r="L221" s="31">
        <v>533.65</v>
      </c>
      <c r="M221" s="31">
        <v>8.9159600000000001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237.7</v>
      </c>
      <c r="D222" s="40">
        <v>243.01666666666665</v>
      </c>
      <c r="E222" s="40">
        <v>230.58333333333331</v>
      </c>
      <c r="F222" s="40">
        <v>223.46666666666667</v>
      </c>
      <c r="G222" s="40">
        <v>211.03333333333333</v>
      </c>
      <c r="H222" s="40">
        <v>250.1333333333333</v>
      </c>
      <c r="I222" s="40">
        <v>262.56666666666661</v>
      </c>
      <c r="J222" s="40">
        <v>269.68333333333328</v>
      </c>
      <c r="K222" s="31">
        <v>255.45</v>
      </c>
      <c r="L222" s="31">
        <v>235.9</v>
      </c>
      <c r="M222" s="31">
        <v>2.81107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45.55</v>
      </c>
      <c r="D223" s="40">
        <v>45.1</v>
      </c>
      <c r="E223" s="40">
        <v>44.2</v>
      </c>
      <c r="F223" s="40">
        <v>42.85</v>
      </c>
      <c r="G223" s="40">
        <v>41.95</v>
      </c>
      <c r="H223" s="40">
        <v>46.45</v>
      </c>
      <c r="I223" s="40">
        <v>47.349999999999994</v>
      </c>
      <c r="J223" s="40">
        <v>48.7</v>
      </c>
      <c r="K223" s="31">
        <v>46</v>
      </c>
      <c r="L223" s="31">
        <v>43.75</v>
      </c>
      <c r="M223" s="31">
        <v>149.10840999999999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13.65</v>
      </c>
      <c r="D224" s="40">
        <v>13.799999999999999</v>
      </c>
      <c r="E224" s="40">
        <v>13.099999999999998</v>
      </c>
      <c r="F224" s="40">
        <v>12.549999999999999</v>
      </c>
      <c r="G224" s="40">
        <v>11.849999999999998</v>
      </c>
      <c r="H224" s="40">
        <v>14.349999999999998</v>
      </c>
      <c r="I224" s="40">
        <v>15.049999999999997</v>
      </c>
      <c r="J224" s="40">
        <v>15.599999999999998</v>
      </c>
      <c r="K224" s="31">
        <v>14.5</v>
      </c>
      <c r="L224" s="31">
        <v>13.25</v>
      </c>
      <c r="M224" s="31">
        <v>5200.3394200000002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47.15</v>
      </c>
      <c r="D225" s="40">
        <v>47.766666666666673</v>
      </c>
      <c r="E225" s="40">
        <v>46.033333333333346</v>
      </c>
      <c r="F225" s="40">
        <v>44.916666666666671</v>
      </c>
      <c r="G225" s="40">
        <v>43.183333333333344</v>
      </c>
      <c r="H225" s="40">
        <v>48.883333333333347</v>
      </c>
      <c r="I225" s="40">
        <v>50.616666666666681</v>
      </c>
      <c r="J225" s="40">
        <v>51.733333333333348</v>
      </c>
      <c r="K225" s="31">
        <v>49.5</v>
      </c>
      <c r="L225" s="31">
        <v>46.65</v>
      </c>
      <c r="M225" s="31">
        <v>92.685149999999993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45.6</v>
      </c>
      <c r="D226" s="40">
        <v>46.06666666666667</v>
      </c>
      <c r="E226" s="40">
        <v>44.433333333333337</v>
      </c>
      <c r="F226" s="40">
        <v>43.266666666666666</v>
      </c>
      <c r="G226" s="40">
        <v>41.633333333333333</v>
      </c>
      <c r="H226" s="40">
        <v>47.233333333333341</v>
      </c>
      <c r="I226" s="40">
        <v>48.866666666666681</v>
      </c>
      <c r="J226" s="40">
        <v>50.033333333333346</v>
      </c>
      <c r="K226" s="31">
        <v>47.7</v>
      </c>
      <c r="L226" s="31">
        <v>44.9</v>
      </c>
      <c r="M226" s="31">
        <v>285.63916999999998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238.6</v>
      </c>
      <c r="D227" s="40">
        <v>241.66666666666666</v>
      </c>
      <c r="E227" s="40">
        <v>232.33333333333331</v>
      </c>
      <c r="F227" s="40">
        <v>226.06666666666666</v>
      </c>
      <c r="G227" s="40">
        <v>216.73333333333332</v>
      </c>
      <c r="H227" s="40">
        <v>247.93333333333331</v>
      </c>
      <c r="I227" s="40">
        <v>257.26666666666665</v>
      </c>
      <c r="J227" s="40">
        <v>263.5333333333333</v>
      </c>
      <c r="K227" s="31">
        <v>251</v>
      </c>
      <c r="L227" s="31">
        <v>235.4</v>
      </c>
      <c r="M227" s="31">
        <v>234.27781999999999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1115.75</v>
      </c>
      <c r="D228" s="40">
        <v>1126.7833333333333</v>
      </c>
      <c r="E228" s="40">
        <v>1095.3666666666666</v>
      </c>
      <c r="F228" s="40">
        <v>1074.9833333333333</v>
      </c>
      <c r="G228" s="40">
        <v>1043.5666666666666</v>
      </c>
      <c r="H228" s="40">
        <v>1147.1666666666665</v>
      </c>
      <c r="I228" s="40">
        <v>1178.5833333333335</v>
      </c>
      <c r="J228" s="40">
        <v>1198.9666666666665</v>
      </c>
      <c r="K228" s="31">
        <v>1158.2</v>
      </c>
      <c r="L228" s="31">
        <v>1106.4000000000001</v>
      </c>
      <c r="M228" s="31">
        <v>9.8760000000000001E-2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481.9</v>
      </c>
      <c r="D229" s="40">
        <v>481</v>
      </c>
      <c r="E229" s="40">
        <v>472.7</v>
      </c>
      <c r="F229" s="40">
        <v>463.5</v>
      </c>
      <c r="G229" s="40">
        <v>455.2</v>
      </c>
      <c r="H229" s="40">
        <v>490.2</v>
      </c>
      <c r="I229" s="40">
        <v>498.49999999999994</v>
      </c>
      <c r="J229" s="40">
        <v>507.7</v>
      </c>
      <c r="K229" s="31">
        <v>489.3</v>
      </c>
      <c r="L229" s="31">
        <v>471.8</v>
      </c>
      <c r="M229" s="31">
        <v>23.440069999999999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270.14999999999998</v>
      </c>
      <c r="D230" s="40">
        <v>272.76666666666665</v>
      </c>
      <c r="E230" s="40">
        <v>267.5333333333333</v>
      </c>
      <c r="F230" s="40">
        <v>264.91666666666663</v>
      </c>
      <c r="G230" s="40">
        <v>259.68333333333328</v>
      </c>
      <c r="H230" s="40">
        <v>275.38333333333333</v>
      </c>
      <c r="I230" s="40">
        <v>280.61666666666667</v>
      </c>
      <c r="J230" s="40">
        <v>283.23333333333335</v>
      </c>
      <c r="K230" s="31">
        <v>278</v>
      </c>
      <c r="L230" s="31">
        <v>270.14999999999998</v>
      </c>
      <c r="M230" s="31">
        <v>7.1917400000000002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1370.35</v>
      </c>
      <c r="D231" s="40">
        <v>1352.45</v>
      </c>
      <c r="E231" s="40">
        <v>1328.9</v>
      </c>
      <c r="F231" s="40">
        <v>1287.45</v>
      </c>
      <c r="G231" s="40">
        <v>1263.9000000000001</v>
      </c>
      <c r="H231" s="40">
        <v>1393.9</v>
      </c>
      <c r="I231" s="40">
        <v>1417.4499999999998</v>
      </c>
      <c r="J231" s="40">
        <v>1458.9</v>
      </c>
      <c r="K231" s="31">
        <v>1376</v>
      </c>
      <c r="L231" s="31">
        <v>1311</v>
      </c>
      <c r="M231" s="31">
        <v>3.7351899999999998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182.65</v>
      </c>
      <c r="D232" s="40">
        <v>182.18333333333331</v>
      </c>
      <c r="E232" s="40">
        <v>177.96666666666661</v>
      </c>
      <c r="F232" s="40">
        <v>173.2833333333333</v>
      </c>
      <c r="G232" s="40">
        <v>169.06666666666661</v>
      </c>
      <c r="H232" s="40">
        <v>186.86666666666662</v>
      </c>
      <c r="I232" s="40">
        <v>191.08333333333331</v>
      </c>
      <c r="J232" s="40">
        <v>195.76666666666662</v>
      </c>
      <c r="K232" s="31">
        <v>186.4</v>
      </c>
      <c r="L232" s="31">
        <v>177.5</v>
      </c>
      <c r="M232" s="31">
        <v>60.306820000000002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174.85</v>
      </c>
      <c r="D233" s="40">
        <v>175.95000000000002</v>
      </c>
      <c r="E233" s="40">
        <v>169.05000000000004</v>
      </c>
      <c r="F233" s="40">
        <v>163.25000000000003</v>
      </c>
      <c r="G233" s="40">
        <v>156.35000000000005</v>
      </c>
      <c r="H233" s="40">
        <v>181.75000000000003</v>
      </c>
      <c r="I233" s="40">
        <v>188.65</v>
      </c>
      <c r="J233" s="40">
        <v>194.45000000000002</v>
      </c>
      <c r="K233" s="31">
        <v>182.85</v>
      </c>
      <c r="L233" s="31">
        <v>170.15</v>
      </c>
      <c r="M233" s="31">
        <v>25.483840000000001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6567.9</v>
      </c>
      <c r="D234" s="40">
        <v>6661.3666666666659</v>
      </c>
      <c r="E234" s="40">
        <v>6378.8333333333321</v>
      </c>
      <c r="F234" s="40">
        <v>6189.7666666666664</v>
      </c>
      <c r="G234" s="40">
        <v>5907.2333333333327</v>
      </c>
      <c r="H234" s="40">
        <v>6850.4333333333316</v>
      </c>
      <c r="I234" s="40">
        <v>7132.9666666666662</v>
      </c>
      <c r="J234" s="40">
        <v>7322.033333333331</v>
      </c>
      <c r="K234" s="31">
        <v>6943.9</v>
      </c>
      <c r="L234" s="31">
        <v>6472.3</v>
      </c>
      <c r="M234" s="31">
        <v>1.4306300000000001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137.35</v>
      </c>
      <c r="D235" s="40">
        <v>137.68333333333334</v>
      </c>
      <c r="E235" s="40">
        <v>133.11666666666667</v>
      </c>
      <c r="F235" s="40">
        <v>128.88333333333333</v>
      </c>
      <c r="G235" s="40">
        <v>124.31666666666666</v>
      </c>
      <c r="H235" s="40">
        <v>141.91666666666669</v>
      </c>
      <c r="I235" s="40">
        <v>146.48333333333335</v>
      </c>
      <c r="J235" s="40">
        <v>150.7166666666667</v>
      </c>
      <c r="K235" s="31">
        <v>142.25</v>
      </c>
      <c r="L235" s="31">
        <v>133.44999999999999</v>
      </c>
      <c r="M235" s="31">
        <v>31.92606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1818.4</v>
      </c>
      <c r="D236" s="40">
        <v>1851.7666666666667</v>
      </c>
      <c r="E236" s="40">
        <v>1761.7833333333333</v>
      </c>
      <c r="F236" s="40">
        <v>1705.1666666666667</v>
      </c>
      <c r="G236" s="40">
        <v>1615.1833333333334</v>
      </c>
      <c r="H236" s="40">
        <v>1908.3833333333332</v>
      </c>
      <c r="I236" s="40">
        <v>1998.3666666666663</v>
      </c>
      <c r="J236" s="40">
        <v>2054.9833333333331</v>
      </c>
      <c r="K236" s="31">
        <v>1941.75</v>
      </c>
      <c r="L236" s="31">
        <v>1795.15</v>
      </c>
      <c r="M236" s="31">
        <v>7.6902100000000004</v>
      </c>
      <c r="N236" s="1"/>
      <c r="O236" s="1"/>
    </row>
    <row r="237" spans="1:15" ht="12.75" customHeight="1">
      <c r="A237" s="31">
        <v>227</v>
      </c>
      <c r="B237" s="31" t="s">
        <v>849</v>
      </c>
      <c r="C237" s="31">
        <v>1986.25</v>
      </c>
      <c r="D237" s="40">
        <v>1981.5333333333335</v>
      </c>
      <c r="E237" s="40">
        <v>1936.0666666666671</v>
      </c>
      <c r="F237" s="40">
        <v>1885.8833333333334</v>
      </c>
      <c r="G237" s="40">
        <v>1840.416666666667</v>
      </c>
      <c r="H237" s="40">
        <v>2031.7166666666672</v>
      </c>
      <c r="I237" s="40">
        <v>2077.1833333333338</v>
      </c>
      <c r="J237" s="40">
        <v>2127.3666666666672</v>
      </c>
      <c r="K237" s="31">
        <v>2027</v>
      </c>
      <c r="L237" s="31">
        <v>1931.35</v>
      </c>
      <c r="M237" s="31">
        <v>0.36158000000000001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399.95</v>
      </c>
      <c r="D238" s="40">
        <v>400.71666666666664</v>
      </c>
      <c r="E238" s="40">
        <v>389.5333333333333</v>
      </c>
      <c r="F238" s="40">
        <v>379.11666666666667</v>
      </c>
      <c r="G238" s="40">
        <v>367.93333333333334</v>
      </c>
      <c r="H238" s="40">
        <v>411.13333333333327</v>
      </c>
      <c r="I238" s="40">
        <v>422.31666666666655</v>
      </c>
      <c r="J238" s="40">
        <v>432.73333333333323</v>
      </c>
      <c r="K238" s="31">
        <v>411.9</v>
      </c>
      <c r="L238" s="31">
        <v>390.3</v>
      </c>
      <c r="M238" s="31">
        <v>1.19817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846.1</v>
      </c>
      <c r="D239" s="40">
        <v>850.29999999999984</v>
      </c>
      <c r="E239" s="40">
        <v>826.59999999999968</v>
      </c>
      <c r="F239" s="40">
        <v>807.0999999999998</v>
      </c>
      <c r="G239" s="40">
        <v>783.39999999999964</v>
      </c>
      <c r="H239" s="40">
        <v>869.79999999999973</v>
      </c>
      <c r="I239" s="40">
        <v>893.49999999999977</v>
      </c>
      <c r="J239" s="40">
        <v>912.99999999999977</v>
      </c>
      <c r="K239" s="31">
        <v>874</v>
      </c>
      <c r="L239" s="31">
        <v>830.8</v>
      </c>
      <c r="M239" s="31">
        <v>47.007330000000003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237.8</v>
      </c>
      <c r="D240" s="40">
        <v>241.5</v>
      </c>
      <c r="E240" s="40">
        <v>233.35</v>
      </c>
      <c r="F240" s="40">
        <v>228.9</v>
      </c>
      <c r="G240" s="40">
        <v>220.75</v>
      </c>
      <c r="H240" s="40">
        <v>245.95</v>
      </c>
      <c r="I240" s="40">
        <v>254.09999999999997</v>
      </c>
      <c r="J240" s="40">
        <v>258.54999999999995</v>
      </c>
      <c r="K240" s="31">
        <v>249.65</v>
      </c>
      <c r="L240" s="31">
        <v>237.05</v>
      </c>
      <c r="M240" s="31">
        <v>33.533560000000001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38.6</v>
      </c>
      <c r="D241" s="40">
        <v>38.733333333333334</v>
      </c>
      <c r="E241" s="40">
        <v>37.916666666666671</v>
      </c>
      <c r="F241" s="40">
        <v>37.233333333333334</v>
      </c>
      <c r="G241" s="40">
        <v>36.416666666666671</v>
      </c>
      <c r="H241" s="40">
        <v>39.416666666666671</v>
      </c>
      <c r="I241" s="40">
        <v>40.233333333333334</v>
      </c>
      <c r="J241" s="40">
        <v>40.916666666666671</v>
      </c>
      <c r="K241" s="31">
        <v>39.549999999999997</v>
      </c>
      <c r="L241" s="31">
        <v>38.049999999999997</v>
      </c>
      <c r="M241" s="31">
        <v>23.62865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1798.9</v>
      </c>
      <c r="D242" s="40">
        <v>1805.2833333333335</v>
      </c>
      <c r="E242" s="40">
        <v>1780.916666666667</v>
      </c>
      <c r="F242" s="40">
        <v>1762.9333333333334</v>
      </c>
      <c r="G242" s="40">
        <v>1738.5666666666668</v>
      </c>
      <c r="H242" s="40">
        <v>1823.2666666666671</v>
      </c>
      <c r="I242" s="40">
        <v>1847.6333333333334</v>
      </c>
      <c r="J242" s="40">
        <v>1865.6166666666672</v>
      </c>
      <c r="K242" s="31">
        <v>1829.65</v>
      </c>
      <c r="L242" s="31">
        <v>1787.3</v>
      </c>
      <c r="M242" s="31">
        <v>57.738909999999997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1148.1500000000001</v>
      </c>
      <c r="D243" s="40">
        <v>1157.6166666666666</v>
      </c>
      <c r="E243" s="40">
        <v>1121.6333333333332</v>
      </c>
      <c r="F243" s="40">
        <v>1095.1166666666666</v>
      </c>
      <c r="G243" s="40">
        <v>1059.1333333333332</v>
      </c>
      <c r="H243" s="40">
        <v>1184.1333333333332</v>
      </c>
      <c r="I243" s="40">
        <v>1220.1166666666663</v>
      </c>
      <c r="J243" s="40">
        <v>1246.6333333333332</v>
      </c>
      <c r="K243" s="31">
        <v>1193.5999999999999</v>
      </c>
      <c r="L243" s="31">
        <v>1131.0999999999999</v>
      </c>
      <c r="M243" s="31">
        <v>0.16299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372.85</v>
      </c>
      <c r="D244" s="40">
        <v>374.35000000000008</v>
      </c>
      <c r="E244" s="40">
        <v>358.65000000000015</v>
      </c>
      <c r="F244" s="40">
        <v>344.45000000000005</v>
      </c>
      <c r="G244" s="40">
        <v>328.75000000000011</v>
      </c>
      <c r="H244" s="40">
        <v>388.55000000000018</v>
      </c>
      <c r="I244" s="40">
        <v>404.25000000000011</v>
      </c>
      <c r="J244" s="40">
        <v>418.45000000000022</v>
      </c>
      <c r="K244" s="31">
        <v>390.05</v>
      </c>
      <c r="L244" s="31">
        <v>360.15</v>
      </c>
      <c r="M244" s="31">
        <v>5.2649400000000002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651.04999999999995</v>
      </c>
      <c r="D245" s="40">
        <v>656.86666666666667</v>
      </c>
      <c r="E245" s="40">
        <v>633.73333333333335</v>
      </c>
      <c r="F245" s="40">
        <v>616.41666666666663</v>
      </c>
      <c r="G245" s="40">
        <v>593.2833333333333</v>
      </c>
      <c r="H245" s="40">
        <v>674.18333333333339</v>
      </c>
      <c r="I245" s="40">
        <v>697.31666666666683</v>
      </c>
      <c r="J245" s="40">
        <v>714.63333333333344</v>
      </c>
      <c r="K245" s="31">
        <v>680</v>
      </c>
      <c r="L245" s="31">
        <v>639.54999999999995</v>
      </c>
      <c r="M245" s="31">
        <v>3.1017299999999999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20.149999999999999</v>
      </c>
      <c r="D246" s="40">
        <v>20.133333333333333</v>
      </c>
      <c r="E246" s="40">
        <v>19.616666666666667</v>
      </c>
      <c r="F246" s="40">
        <v>19.083333333333336</v>
      </c>
      <c r="G246" s="40">
        <v>18.56666666666667</v>
      </c>
      <c r="H246" s="40">
        <v>20.666666666666664</v>
      </c>
      <c r="I246" s="40">
        <v>21.18333333333333</v>
      </c>
      <c r="J246" s="40">
        <v>21.716666666666661</v>
      </c>
      <c r="K246" s="31">
        <v>20.65</v>
      </c>
      <c r="L246" s="31">
        <v>19.600000000000001</v>
      </c>
      <c r="M246" s="31">
        <v>80.037149999999997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108.75</v>
      </c>
      <c r="D247" s="40">
        <v>109.8</v>
      </c>
      <c r="E247" s="40">
        <v>107.1</v>
      </c>
      <c r="F247" s="40">
        <v>105.45</v>
      </c>
      <c r="G247" s="40">
        <v>102.75</v>
      </c>
      <c r="H247" s="40">
        <v>111.44999999999999</v>
      </c>
      <c r="I247" s="40">
        <v>114.15</v>
      </c>
      <c r="J247" s="40">
        <v>115.79999999999998</v>
      </c>
      <c r="K247" s="31">
        <v>112.5</v>
      </c>
      <c r="L247" s="31">
        <v>108.15</v>
      </c>
      <c r="M247" s="31">
        <v>118.09254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439.75</v>
      </c>
      <c r="D248" s="40">
        <v>436.01666666666665</v>
      </c>
      <c r="E248" s="40">
        <v>428.0333333333333</v>
      </c>
      <c r="F248" s="40">
        <v>416.31666666666666</v>
      </c>
      <c r="G248" s="40">
        <v>408.33333333333331</v>
      </c>
      <c r="H248" s="40">
        <v>447.73333333333329</v>
      </c>
      <c r="I248" s="40">
        <v>455.71666666666664</v>
      </c>
      <c r="J248" s="40">
        <v>467.43333333333328</v>
      </c>
      <c r="K248" s="31">
        <v>444</v>
      </c>
      <c r="L248" s="31">
        <v>424.3</v>
      </c>
      <c r="M248" s="31">
        <v>2.2332200000000002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1985.95</v>
      </c>
      <c r="D249" s="40">
        <v>1969.6666666666667</v>
      </c>
      <c r="E249" s="40">
        <v>1941.3333333333335</v>
      </c>
      <c r="F249" s="40">
        <v>1896.7166666666667</v>
      </c>
      <c r="G249" s="40">
        <v>1868.3833333333334</v>
      </c>
      <c r="H249" s="40">
        <v>2014.2833333333335</v>
      </c>
      <c r="I249" s="40">
        <v>2042.616666666667</v>
      </c>
      <c r="J249" s="40">
        <v>2087.2333333333336</v>
      </c>
      <c r="K249" s="31">
        <v>1998</v>
      </c>
      <c r="L249" s="31">
        <v>1925.05</v>
      </c>
      <c r="M249" s="31">
        <v>3.4613999999999998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208.35</v>
      </c>
      <c r="D250" s="40">
        <v>207.81666666666669</v>
      </c>
      <c r="E250" s="40">
        <v>201.53333333333339</v>
      </c>
      <c r="F250" s="40">
        <v>194.7166666666667</v>
      </c>
      <c r="G250" s="40">
        <v>188.43333333333339</v>
      </c>
      <c r="H250" s="40">
        <v>214.63333333333338</v>
      </c>
      <c r="I250" s="40">
        <v>220.91666666666669</v>
      </c>
      <c r="J250" s="40">
        <v>227.73333333333338</v>
      </c>
      <c r="K250" s="31">
        <v>214.1</v>
      </c>
      <c r="L250" s="31">
        <v>201</v>
      </c>
      <c r="M250" s="31">
        <v>28.482749999999999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44.45</v>
      </c>
      <c r="D251" s="40">
        <v>44.733333333333327</v>
      </c>
      <c r="E251" s="40">
        <v>43.566666666666656</v>
      </c>
      <c r="F251" s="40">
        <v>42.68333333333333</v>
      </c>
      <c r="G251" s="40">
        <v>41.516666666666659</v>
      </c>
      <c r="H251" s="40">
        <v>45.616666666666653</v>
      </c>
      <c r="I251" s="40">
        <v>46.783333333333324</v>
      </c>
      <c r="J251" s="40">
        <v>47.66666666666665</v>
      </c>
      <c r="K251" s="31">
        <v>45.9</v>
      </c>
      <c r="L251" s="31">
        <v>43.85</v>
      </c>
      <c r="M251" s="31">
        <v>28.892050000000001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794.1</v>
      </c>
      <c r="D252" s="40">
        <v>800.16666666666663</v>
      </c>
      <c r="E252" s="40">
        <v>774.63333333333321</v>
      </c>
      <c r="F252" s="40">
        <v>755.16666666666663</v>
      </c>
      <c r="G252" s="40">
        <v>729.63333333333321</v>
      </c>
      <c r="H252" s="40">
        <v>819.63333333333321</v>
      </c>
      <c r="I252" s="40">
        <v>845.16666666666674</v>
      </c>
      <c r="J252" s="40">
        <v>864.63333333333321</v>
      </c>
      <c r="K252" s="31">
        <v>825.7</v>
      </c>
      <c r="L252" s="31">
        <v>780.7</v>
      </c>
      <c r="M252" s="31">
        <v>74.18777</v>
      </c>
      <c r="N252" s="1"/>
      <c r="O252" s="1"/>
    </row>
    <row r="253" spans="1:15" ht="12.75" customHeight="1">
      <c r="A253" s="31">
        <v>243</v>
      </c>
      <c r="B253" s="31" t="s">
        <v>842</v>
      </c>
      <c r="C253" s="31">
        <v>22.5</v>
      </c>
      <c r="D253" s="40">
        <v>22.566666666666666</v>
      </c>
      <c r="E253" s="40">
        <v>22.383333333333333</v>
      </c>
      <c r="F253" s="40">
        <v>22.266666666666666</v>
      </c>
      <c r="G253" s="40">
        <v>22.083333333333332</v>
      </c>
      <c r="H253" s="40">
        <v>22.683333333333334</v>
      </c>
      <c r="I253" s="40">
        <v>22.866666666666664</v>
      </c>
      <c r="J253" s="40">
        <v>22.983333333333334</v>
      </c>
      <c r="K253" s="31">
        <v>22.75</v>
      </c>
      <c r="L253" s="31">
        <v>22.45</v>
      </c>
      <c r="M253" s="31">
        <v>79.690169999999995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763.9</v>
      </c>
      <c r="D254" s="40">
        <v>760.63333333333333</v>
      </c>
      <c r="E254" s="40">
        <v>748.26666666666665</v>
      </c>
      <c r="F254" s="40">
        <v>732.63333333333333</v>
      </c>
      <c r="G254" s="40">
        <v>720.26666666666665</v>
      </c>
      <c r="H254" s="40">
        <v>776.26666666666665</v>
      </c>
      <c r="I254" s="40">
        <v>788.63333333333321</v>
      </c>
      <c r="J254" s="40">
        <v>804.26666666666665</v>
      </c>
      <c r="K254" s="31">
        <v>773</v>
      </c>
      <c r="L254" s="31">
        <v>745</v>
      </c>
      <c r="M254" s="31">
        <v>3.71787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212.4</v>
      </c>
      <c r="D255" s="40">
        <v>212.81666666666669</v>
      </c>
      <c r="E255" s="40">
        <v>209.38333333333338</v>
      </c>
      <c r="F255" s="40">
        <v>206.3666666666667</v>
      </c>
      <c r="G255" s="40">
        <v>202.93333333333339</v>
      </c>
      <c r="H255" s="40">
        <v>215.83333333333337</v>
      </c>
      <c r="I255" s="40">
        <v>219.26666666666671</v>
      </c>
      <c r="J255" s="40">
        <v>222.28333333333336</v>
      </c>
      <c r="K255" s="31">
        <v>216.25</v>
      </c>
      <c r="L255" s="31">
        <v>209.8</v>
      </c>
      <c r="M255" s="31">
        <v>373.40789999999998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110.6</v>
      </c>
      <c r="D256" s="40">
        <v>111.7</v>
      </c>
      <c r="E256" s="40">
        <v>108.2</v>
      </c>
      <c r="F256" s="40">
        <v>105.8</v>
      </c>
      <c r="G256" s="40">
        <v>102.3</v>
      </c>
      <c r="H256" s="40">
        <v>114.10000000000001</v>
      </c>
      <c r="I256" s="40">
        <v>117.60000000000001</v>
      </c>
      <c r="J256" s="40">
        <v>120.00000000000001</v>
      </c>
      <c r="K256" s="31">
        <v>115.2</v>
      </c>
      <c r="L256" s="31">
        <v>109.3</v>
      </c>
      <c r="M256" s="31">
        <v>7.1208499999999999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99.8</v>
      </c>
      <c r="D257" s="40">
        <v>100.51666666666667</v>
      </c>
      <c r="E257" s="40">
        <v>98.283333333333331</v>
      </c>
      <c r="F257" s="40">
        <v>96.766666666666666</v>
      </c>
      <c r="G257" s="40">
        <v>94.533333333333331</v>
      </c>
      <c r="H257" s="40">
        <v>102.03333333333333</v>
      </c>
      <c r="I257" s="40">
        <v>104.26666666666665</v>
      </c>
      <c r="J257" s="40">
        <v>105.78333333333333</v>
      </c>
      <c r="K257" s="31">
        <v>102.75</v>
      </c>
      <c r="L257" s="31">
        <v>99</v>
      </c>
      <c r="M257" s="31">
        <v>8.48245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1579.15</v>
      </c>
      <c r="D258" s="40">
        <v>1577.7166666666665</v>
      </c>
      <c r="E258" s="40">
        <v>1551.4333333333329</v>
      </c>
      <c r="F258" s="40">
        <v>1523.7166666666665</v>
      </c>
      <c r="G258" s="40">
        <v>1497.4333333333329</v>
      </c>
      <c r="H258" s="40">
        <v>1605.4333333333329</v>
      </c>
      <c r="I258" s="40">
        <v>1631.7166666666662</v>
      </c>
      <c r="J258" s="40">
        <v>1659.4333333333329</v>
      </c>
      <c r="K258" s="31">
        <v>1604</v>
      </c>
      <c r="L258" s="31">
        <v>1550</v>
      </c>
      <c r="M258" s="31">
        <v>2.6009600000000002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2010.75</v>
      </c>
      <c r="D259" s="40">
        <v>1994.8999999999999</v>
      </c>
      <c r="E259" s="40">
        <v>1965.8499999999997</v>
      </c>
      <c r="F259" s="40">
        <v>1920.9499999999998</v>
      </c>
      <c r="G259" s="40">
        <v>1891.8999999999996</v>
      </c>
      <c r="H259" s="40">
        <v>2039.7999999999997</v>
      </c>
      <c r="I259" s="40">
        <v>2068.85</v>
      </c>
      <c r="J259" s="40">
        <v>2113.75</v>
      </c>
      <c r="K259" s="31">
        <v>2023.95</v>
      </c>
      <c r="L259" s="31">
        <v>1950</v>
      </c>
      <c r="M259" s="31">
        <v>0.17831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94.5</v>
      </c>
      <c r="D260" s="40">
        <v>94.966666666666654</v>
      </c>
      <c r="E260" s="40">
        <v>93.033333333333303</v>
      </c>
      <c r="F260" s="40">
        <v>91.566666666666649</v>
      </c>
      <c r="G260" s="40">
        <v>89.633333333333297</v>
      </c>
      <c r="H260" s="40">
        <v>96.433333333333309</v>
      </c>
      <c r="I260" s="40">
        <v>98.366666666666674</v>
      </c>
      <c r="J260" s="40">
        <v>99.833333333333314</v>
      </c>
      <c r="K260" s="31">
        <v>96.9</v>
      </c>
      <c r="L260" s="31">
        <v>93.5</v>
      </c>
      <c r="M260" s="31">
        <v>9.8742999999999999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364.15</v>
      </c>
      <c r="D261" s="40">
        <v>367.23333333333329</v>
      </c>
      <c r="E261" s="40">
        <v>354.01666666666659</v>
      </c>
      <c r="F261" s="40">
        <v>343.88333333333333</v>
      </c>
      <c r="G261" s="40">
        <v>330.66666666666663</v>
      </c>
      <c r="H261" s="40">
        <v>377.36666666666656</v>
      </c>
      <c r="I261" s="40">
        <v>390.58333333333326</v>
      </c>
      <c r="J261" s="40">
        <v>400.71666666666653</v>
      </c>
      <c r="K261" s="31">
        <v>380.45</v>
      </c>
      <c r="L261" s="31">
        <v>357.1</v>
      </c>
      <c r="M261" s="31">
        <v>73.683670000000006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3309.4</v>
      </c>
      <c r="D262" s="40">
        <v>3348.7999999999997</v>
      </c>
      <c r="E262" s="40">
        <v>3235.5999999999995</v>
      </c>
      <c r="F262" s="40">
        <v>3161.7999999999997</v>
      </c>
      <c r="G262" s="40">
        <v>3048.5999999999995</v>
      </c>
      <c r="H262" s="40">
        <v>3422.5999999999995</v>
      </c>
      <c r="I262" s="40">
        <v>3535.7999999999993</v>
      </c>
      <c r="J262" s="40">
        <v>3609.5999999999995</v>
      </c>
      <c r="K262" s="31">
        <v>3462</v>
      </c>
      <c r="L262" s="31">
        <v>3275</v>
      </c>
      <c r="M262" s="31">
        <v>0.65125999999999995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539.6</v>
      </c>
      <c r="D263" s="40">
        <v>547.31666666666672</v>
      </c>
      <c r="E263" s="40">
        <v>528.28333333333342</v>
      </c>
      <c r="F263" s="40">
        <v>516.9666666666667</v>
      </c>
      <c r="G263" s="40">
        <v>497.93333333333339</v>
      </c>
      <c r="H263" s="40">
        <v>558.63333333333344</v>
      </c>
      <c r="I263" s="40">
        <v>577.66666666666674</v>
      </c>
      <c r="J263" s="40">
        <v>588.98333333333346</v>
      </c>
      <c r="K263" s="31">
        <v>566.35</v>
      </c>
      <c r="L263" s="31">
        <v>536</v>
      </c>
      <c r="M263" s="31">
        <v>4.2457900000000004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193.6</v>
      </c>
      <c r="D264" s="40">
        <v>195.86666666666667</v>
      </c>
      <c r="E264" s="40">
        <v>189.73333333333335</v>
      </c>
      <c r="F264" s="40">
        <v>185.86666666666667</v>
      </c>
      <c r="G264" s="40">
        <v>179.73333333333335</v>
      </c>
      <c r="H264" s="40">
        <v>199.73333333333335</v>
      </c>
      <c r="I264" s="40">
        <v>205.86666666666667</v>
      </c>
      <c r="J264" s="40">
        <v>209.73333333333335</v>
      </c>
      <c r="K264" s="31">
        <v>202</v>
      </c>
      <c r="L264" s="31">
        <v>192</v>
      </c>
      <c r="M264" s="31">
        <v>5.0953099999999996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132.25</v>
      </c>
      <c r="D265" s="40">
        <v>132.41666666666666</v>
      </c>
      <c r="E265" s="40">
        <v>128.33333333333331</v>
      </c>
      <c r="F265" s="40">
        <v>124.41666666666666</v>
      </c>
      <c r="G265" s="40">
        <v>120.33333333333331</v>
      </c>
      <c r="H265" s="40">
        <v>136.33333333333331</v>
      </c>
      <c r="I265" s="40">
        <v>140.41666666666663</v>
      </c>
      <c r="J265" s="40">
        <v>144.33333333333331</v>
      </c>
      <c r="K265" s="31">
        <v>136.5</v>
      </c>
      <c r="L265" s="31">
        <v>128.5</v>
      </c>
      <c r="M265" s="31">
        <v>7.0031100000000004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71.900000000000006</v>
      </c>
      <c r="D266" s="40">
        <v>71.466666666666669</v>
      </c>
      <c r="E266" s="40">
        <v>70.183333333333337</v>
      </c>
      <c r="F266" s="40">
        <v>68.466666666666669</v>
      </c>
      <c r="G266" s="40">
        <v>67.183333333333337</v>
      </c>
      <c r="H266" s="40">
        <v>73.183333333333337</v>
      </c>
      <c r="I266" s="40">
        <v>74.466666666666669</v>
      </c>
      <c r="J266" s="40">
        <v>76.183333333333337</v>
      </c>
      <c r="K266" s="31">
        <v>72.75</v>
      </c>
      <c r="L266" s="31">
        <v>69.75</v>
      </c>
      <c r="M266" s="31">
        <v>23.477530000000002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177.75</v>
      </c>
      <c r="D267" s="40">
        <v>180.25</v>
      </c>
      <c r="E267" s="40">
        <v>172.55</v>
      </c>
      <c r="F267" s="40">
        <v>167.35000000000002</v>
      </c>
      <c r="G267" s="40">
        <v>159.65000000000003</v>
      </c>
      <c r="H267" s="40">
        <v>185.45</v>
      </c>
      <c r="I267" s="40">
        <v>193.14999999999998</v>
      </c>
      <c r="J267" s="40">
        <v>198.34999999999997</v>
      </c>
      <c r="K267" s="31">
        <v>187.95</v>
      </c>
      <c r="L267" s="31">
        <v>175.05</v>
      </c>
      <c r="M267" s="31">
        <v>13.22218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302.85000000000002</v>
      </c>
      <c r="D268" s="40">
        <v>307.58333333333331</v>
      </c>
      <c r="E268" s="40">
        <v>295.26666666666665</v>
      </c>
      <c r="F268" s="40">
        <v>287.68333333333334</v>
      </c>
      <c r="G268" s="40">
        <v>275.36666666666667</v>
      </c>
      <c r="H268" s="40">
        <v>315.16666666666663</v>
      </c>
      <c r="I268" s="40">
        <v>327.48333333333335</v>
      </c>
      <c r="J268" s="40">
        <v>335.06666666666661</v>
      </c>
      <c r="K268" s="31">
        <v>319.89999999999998</v>
      </c>
      <c r="L268" s="31">
        <v>300</v>
      </c>
      <c r="M268" s="31">
        <v>2.8663400000000001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283.55</v>
      </c>
      <c r="D269" s="40">
        <v>280.93333333333334</v>
      </c>
      <c r="E269" s="40">
        <v>275.11666666666667</v>
      </c>
      <c r="F269" s="40">
        <v>266.68333333333334</v>
      </c>
      <c r="G269" s="40">
        <v>260.86666666666667</v>
      </c>
      <c r="H269" s="40">
        <v>289.36666666666667</v>
      </c>
      <c r="I269" s="40">
        <v>295.18333333333339</v>
      </c>
      <c r="J269" s="40">
        <v>303.61666666666667</v>
      </c>
      <c r="K269" s="31">
        <v>286.75</v>
      </c>
      <c r="L269" s="31">
        <v>272.5</v>
      </c>
      <c r="M269" s="31">
        <v>4.5992600000000001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642.6</v>
      </c>
      <c r="D270" s="40">
        <v>643.0333333333333</v>
      </c>
      <c r="E270" s="40">
        <v>630.06666666666661</v>
      </c>
      <c r="F270" s="40">
        <v>617.5333333333333</v>
      </c>
      <c r="G270" s="40">
        <v>604.56666666666661</v>
      </c>
      <c r="H270" s="40">
        <v>655.56666666666661</v>
      </c>
      <c r="I270" s="40">
        <v>668.5333333333333</v>
      </c>
      <c r="J270" s="40">
        <v>681.06666666666661</v>
      </c>
      <c r="K270" s="31">
        <v>656</v>
      </c>
      <c r="L270" s="31">
        <v>630.5</v>
      </c>
      <c r="M270" s="31">
        <v>40.707059999999998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3393.3</v>
      </c>
      <c r="D271" s="40">
        <v>3417.8833333333332</v>
      </c>
      <c r="E271" s="40">
        <v>3315.4166666666665</v>
      </c>
      <c r="F271" s="40">
        <v>3237.5333333333333</v>
      </c>
      <c r="G271" s="40">
        <v>3135.0666666666666</v>
      </c>
      <c r="H271" s="40">
        <v>3495.7666666666664</v>
      </c>
      <c r="I271" s="40">
        <v>3598.2333333333336</v>
      </c>
      <c r="J271" s="40">
        <v>3676.1166666666663</v>
      </c>
      <c r="K271" s="31">
        <v>3520.35</v>
      </c>
      <c r="L271" s="31">
        <v>3340</v>
      </c>
      <c r="M271" s="31">
        <v>7.3381699999999999</v>
      </c>
      <c r="N271" s="1"/>
      <c r="O271" s="1"/>
    </row>
    <row r="272" spans="1:15" ht="12.75" customHeight="1">
      <c r="A272" s="31">
        <v>262</v>
      </c>
      <c r="B272" s="31" t="s">
        <v>850</v>
      </c>
      <c r="C272" s="31">
        <v>527.85</v>
      </c>
      <c r="D272" s="40">
        <v>534.68333333333339</v>
      </c>
      <c r="E272" s="40">
        <v>515.76666666666677</v>
      </c>
      <c r="F272" s="40">
        <v>503.68333333333339</v>
      </c>
      <c r="G272" s="40">
        <v>484.76666666666677</v>
      </c>
      <c r="H272" s="40">
        <v>546.76666666666677</v>
      </c>
      <c r="I272" s="40">
        <v>565.68333333333328</v>
      </c>
      <c r="J272" s="40">
        <v>577.76666666666677</v>
      </c>
      <c r="K272" s="31">
        <v>553.6</v>
      </c>
      <c r="L272" s="31">
        <v>522.6</v>
      </c>
      <c r="M272" s="31">
        <v>6.2445899999999996</v>
      </c>
      <c r="N272" s="1"/>
      <c r="O272" s="1"/>
    </row>
    <row r="273" spans="1:15" ht="12.75" customHeight="1">
      <c r="A273" s="31">
        <v>263</v>
      </c>
      <c r="B273" s="31" t="s">
        <v>851</v>
      </c>
      <c r="C273" s="31">
        <v>564.54999999999995</v>
      </c>
      <c r="D273" s="40">
        <v>569.16666666666663</v>
      </c>
      <c r="E273" s="40">
        <v>555.18333333333328</v>
      </c>
      <c r="F273" s="40">
        <v>545.81666666666661</v>
      </c>
      <c r="G273" s="40">
        <v>531.83333333333326</v>
      </c>
      <c r="H273" s="40">
        <v>578.5333333333333</v>
      </c>
      <c r="I273" s="40">
        <v>592.51666666666665</v>
      </c>
      <c r="J273" s="40">
        <v>601.88333333333333</v>
      </c>
      <c r="K273" s="31">
        <v>583.15</v>
      </c>
      <c r="L273" s="31">
        <v>559.79999999999995</v>
      </c>
      <c r="M273" s="31">
        <v>1.3511200000000001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760.8</v>
      </c>
      <c r="D274" s="40">
        <v>765.33333333333337</v>
      </c>
      <c r="E274" s="40">
        <v>744.81666666666672</v>
      </c>
      <c r="F274" s="40">
        <v>728.83333333333337</v>
      </c>
      <c r="G274" s="40">
        <v>708.31666666666672</v>
      </c>
      <c r="H274" s="40">
        <v>781.31666666666672</v>
      </c>
      <c r="I274" s="40">
        <v>801.83333333333337</v>
      </c>
      <c r="J274" s="40">
        <v>817.81666666666672</v>
      </c>
      <c r="K274" s="31">
        <v>785.85</v>
      </c>
      <c r="L274" s="31">
        <v>749.35</v>
      </c>
      <c r="M274" s="31">
        <v>5.7269600000000001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140.15</v>
      </c>
      <c r="D275" s="40">
        <v>141.54999999999998</v>
      </c>
      <c r="E275" s="40">
        <v>137.59999999999997</v>
      </c>
      <c r="F275" s="40">
        <v>135.04999999999998</v>
      </c>
      <c r="G275" s="40">
        <v>131.09999999999997</v>
      </c>
      <c r="H275" s="40">
        <v>144.09999999999997</v>
      </c>
      <c r="I275" s="40">
        <v>148.04999999999995</v>
      </c>
      <c r="J275" s="40">
        <v>150.59999999999997</v>
      </c>
      <c r="K275" s="31">
        <v>145.5</v>
      </c>
      <c r="L275" s="31">
        <v>139</v>
      </c>
      <c r="M275" s="31">
        <v>8.63889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1200.9000000000001</v>
      </c>
      <c r="D276" s="40">
        <v>1200.25</v>
      </c>
      <c r="E276" s="40">
        <v>1170.6500000000001</v>
      </c>
      <c r="F276" s="40">
        <v>1140.4000000000001</v>
      </c>
      <c r="G276" s="40">
        <v>1110.8000000000002</v>
      </c>
      <c r="H276" s="40">
        <v>1230.5</v>
      </c>
      <c r="I276" s="40">
        <v>1260.0999999999999</v>
      </c>
      <c r="J276" s="40">
        <v>1290.3499999999999</v>
      </c>
      <c r="K276" s="31">
        <v>1229.8499999999999</v>
      </c>
      <c r="L276" s="31">
        <v>1170</v>
      </c>
      <c r="M276" s="31">
        <v>4.7274000000000003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348.8</v>
      </c>
      <c r="D277" s="40">
        <v>348.35000000000008</v>
      </c>
      <c r="E277" s="40">
        <v>342.85000000000014</v>
      </c>
      <c r="F277" s="40">
        <v>336.90000000000003</v>
      </c>
      <c r="G277" s="40">
        <v>331.40000000000009</v>
      </c>
      <c r="H277" s="40">
        <v>354.30000000000018</v>
      </c>
      <c r="I277" s="40">
        <v>359.80000000000007</v>
      </c>
      <c r="J277" s="40">
        <v>365.75000000000023</v>
      </c>
      <c r="K277" s="31">
        <v>353.85</v>
      </c>
      <c r="L277" s="31">
        <v>342.4</v>
      </c>
      <c r="M277" s="31">
        <v>1.82761</v>
      </c>
      <c r="N277" s="1"/>
      <c r="O277" s="1"/>
    </row>
    <row r="278" spans="1:15" ht="12.75" customHeight="1">
      <c r="A278" s="31">
        <v>268</v>
      </c>
      <c r="B278" s="31" t="s">
        <v>852</v>
      </c>
      <c r="C278" s="31">
        <v>66.7</v>
      </c>
      <c r="D278" s="40">
        <v>66.433333333333337</v>
      </c>
      <c r="E278" s="40">
        <v>64.966666666666669</v>
      </c>
      <c r="F278" s="40">
        <v>63.233333333333334</v>
      </c>
      <c r="G278" s="40">
        <v>61.766666666666666</v>
      </c>
      <c r="H278" s="40">
        <v>68.166666666666671</v>
      </c>
      <c r="I278" s="40">
        <v>69.63333333333334</v>
      </c>
      <c r="J278" s="40">
        <v>71.366666666666674</v>
      </c>
      <c r="K278" s="31">
        <v>67.900000000000006</v>
      </c>
      <c r="L278" s="31">
        <v>64.7</v>
      </c>
      <c r="M278" s="31">
        <v>12.166040000000001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587.95000000000005</v>
      </c>
      <c r="D279" s="40">
        <v>584.63333333333333</v>
      </c>
      <c r="E279" s="40">
        <v>575.36666666666667</v>
      </c>
      <c r="F279" s="40">
        <v>562.7833333333333</v>
      </c>
      <c r="G279" s="40">
        <v>553.51666666666665</v>
      </c>
      <c r="H279" s="40">
        <v>597.2166666666667</v>
      </c>
      <c r="I279" s="40">
        <v>606.48333333333335</v>
      </c>
      <c r="J279" s="40">
        <v>619.06666666666672</v>
      </c>
      <c r="K279" s="31">
        <v>593.9</v>
      </c>
      <c r="L279" s="31">
        <v>572.04999999999995</v>
      </c>
      <c r="M279" s="31">
        <v>1.36113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42.95</v>
      </c>
      <c r="D280" s="40">
        <v>43.833333333333336</v>
      </c>
      <c r="E280" s="40">
        <v>41.516666666666673</v>
      </c>
      <c r="F280" s="40">
        <v>40.083333333333336</v>
      </c>
      <c r="G280" s="40">
        <v>37.766666666666673</v>
      </c>
      <c r="H280" s="40">
        <v>45.266666666666673</v>
      </c>
      <c r="I280" s="40">
        <v>47.583333333333336</v>
      </c>
      <c r="J280" s="40">
        <v>49.016666666666673</v>
      </c>
      <c r="K280" s="31">
        <v>46.15</v>
      </c>
      <c r="L280" s="31">
        <v>42.4</v>
      </c>
      <c r="M280" s="31">
        <v>33.827159999999999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456</v>
      </c>
      <c r="D281" s="40">
        <v>456.25</v>
      </c>
      <c r="E281" s="40">
        <v>450.8</v>
      </c>
      <c r="F281" s="40">
        <v>445.6</v>
      </c>
      <c r="G281" s="40">
        <v>440.15000000000003</v>
      </c>
      <c r="H281" s="40">
        <v>461.45</v>
      </c>
      <c r="I281" s="40">
        <v>466.90000000000003</v>
      </c>
      <c r="J281" s="40">
        <v>472.09999999999997</v>
      </c>
      <c r="K281" s="31">
        <v>461.7</v>
      </c>
      <c r="L281" s="31">
        <v>451.05</v>
      </c>
      <c r="M281" s="31">
        <v>2.4969600000000001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1064.95</v>
      </c>
      <c r="D282" s="40">
        <v>1065</v>
      </c>
      <c r="E282" s="40">
        <v>1050.05</v>
      </c>
      <c r="F282" s="40">
        <v>1035.1499999999999</v>
      </c>
      <c r="G282" s="40">
        <v>1020.1999999999998</v>
      </c>
      <c r="H282" s="40">
        <v>1079.9000000000001</v>
      </c>
      <c r="I282" s="40">
        <v>1094.8499999999999</v>
      </c>
      <c r="J282" s="40">
        <v>1109.7500000000002</v>
      </c>
      <c r="K282" s="31">
        <v>1079.95</v>
      </c>
      <c r="L282" s="31">
        <v>1050.0999999999999</v>
      </c>
      <c r="M282" s="31">
        <v>2.5348799999999998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276.14999999999998</v>
      </c>
      <c r="D283" s="40">
        <v>278.95</v>
      </c>
      <c r="E283" s="40">
        <v>270.09999999999997</v>
      </c>
      <c r="F283" s="40">
        <v>264.04999999999995</v>
      </c>
      <c r="G283" s="40">
        <v>255.19999999999993</v>
      </c>
      <c r="H283" s="40">
        <v>285</v>
      </c>
      <c r="I283" s="40">
        <v>293.85000000000002</v>
      </c>
      <c r="J283" s="40">
        <v>299.90000000000003</v>
      </c>
      <c r="K283" s="31">
        <v>287.8</v>
      </c>
      <c r="L283" s="31">
        <v>272.89999999999998</v>
      </c>
      <c r="M283" s="31">
        <v>3.8688799999999999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1742.5</v>
      </c>
      <c r="D284" s="40">
        <v>1748.3</v>
      </c>
      <c r="E284" s="40">
        <v>1716.6</v>
      </c>
      <c r="F284" s="40">
        <v>1690.7</v>
      </c>
      <c r="G284" s="40">
        <v>1659</v>
      </c>
      <c r="H284" s="40">
        <v>1774.1999999999998</v>
      </c>
      <c r="I284" s="40">
        <v>1805.9</v>
      </c>
      <c r="J284" s="40">
        <v>1831.7999999999997</v>
      </c>
      <c r="K284" s="31">
        <v>1780</v>
      </c>
      <c r="L284" s="31">
        <v>1722.4</v>
      </c>
      <c r="M284" s="31">
        <v>32.691789999999997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456.75</v>
      </c>
      <c r="D285" s="40">
        <v>465.2</v>
      </c>
      <c r="E285" s="40">
        <v>443.5</v>
      </c>
      <c r="F285" s="40">
        <v>430.25</v>
      </c>
      <c r="G285" s="40">
        <v>408.55</v>
      </c>
      <c r="H285" s="40">
        <v>478.45</v>
      </c>
      <c r="I285" s="40">
        <v>500.14999999999992</v>
      </c>
      <c r="J285" s="40">
        <v>513.4</v>
      </c>
      <c r="K285" s="31">
        <v>486.9</v>
      </c>
      <c r="L285" s="31">
        <v>451.95</v>
      </c>
      <c r="M285" s="31">
        <v>17.304259999999999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585.04999999999995</v>
      </c>
      <c r="D286" s="40">
        <v>585.15</v>
      </c>
      <c r="E286" s="40">
        <v>565.54999999999995</v>
      </c>
      <c r="F286" s="40">
        <v>546.04999999999995</v>
      </c>
      <c r="G286" s="40">
        <v>526.44999999999993</v>
      </c>
      <c r="H286" s="40">
        <v>604.65</v>
      </c>
      <c r="I286" s="40">
        <v>624.25000000000011</v>
      </c>
      <c r="J286" s="40">
        <v>643.75</v>
      </c>
      <c r="K286" s="31">
        <v>604.75</v>
      </c>
      <c r="L286" s="31">
        <v>565.65</v>
      </c>
      <c r="M286" s="31">
        <v>6.7878600000000002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240.85</v>
      </c>
      <c r="D287" s="40">
        <v>240.36666666666667</v>
      </c>
      <c r="E287" s="40">
        <v>234.58333333333334</v>
      </c>
      <c r="F287" s="40">
        <v>228.31666666666666</v>
      </c>
      <c r="G287" s="40">
        <v>222.53333333333333</v>
      </c>
      <c r="H287" s="40">
        <v>246.63333333333335</v>
      </c>
      <c r="I287" s="40">
        <v>252.41666666666666</v>
      </c>
      <c r="J287" s="40">
        <v>258.68333333333339</v>
      </c>
      <c r="K287" s="31">
        <v>246.15</v>
      </c>
      <c r="L287" s="31">
        <v>234.1</v>
      </c>
      <c r="M287" s="31">
        <v>3.8220299999999998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1196.5</v>
      </c>
      <c r="D288" s="40">
        <v>1213.8500000000001</v>
      </c>
      <c r="E288" s="40">
        <v>1167.7000000000003</v>
      </c>
      <c r="F288" s="40">
        <v>1138.9000000000001</v>
      </c>
      <c r="G288" s="40">
        <v>1092.7500000000002</v>
      </c>
      <c r="H288" s="40">
        <v>1242.6500000000003</v>
      </c>
      <c r="I288" s="40">
        <v>1288.8000000000004</v>
      </c>
      <c r="J288" s="40">
        <v>1317.6000000000004</v>
      </c>
      <c r="K288" s="31">
        <v>1260</v>
      </c>
      <c r="L288" s="31">
        <v>1185.05</v>
      </c>
      <c r="M288" s="31">
        <v>0.20560999999999999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509.55</v>
      </c>
      <c r="D289" s="40">
        <v>507.51666666666665</v>
      </c>
      <c r="E289" s="40">
        <v>503.0333333333333</v>
      </c>
      <c r="F289" s="40">
        <v>496.51666666666665</v>
      </c>
      <c r="G289" s="40">
        <v>492.0333333333333</v>
      </c>
      <c r="H289" s="40">
        <v>514.0333333333333</v>
      </c>
      <c r="I289" s="40">
        <v>518.51666666666665</v>
      </c>
      <c r="J289" s="40">
        <v>525.0333333333333</v>
      </c>
      <c r="K289" s="31">
        <v>512</v>
      </c>
      <c r="L289" s="31">
        <v>501</v>
      </c>
      <c r="M289" s="31">
        <v>3.2574000000000001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74.55</v>
      </c>
      <c r="D290" s="40">
        <v>74.016666666666666</v>
      </c>
      <c r="E290" s="40">
        <v>72.033333333333331</v>
      </c>
      <c r="F290" s="40">
        <v>69.516666666666666</v>
      </c>
      <c r="G290" s="40">
        <v>67.533333333333331</v>
      </c>
      <c r="H290" s="40">
        <v>76.533333333333331</v>
      </c>
      <c r="I290" s="40">
        <v>78.516666666666652</v>
      </c>
      <c r="J290" s="40">
        <v>81.033333333333331</v>
      </c>
      <c r="K290" s="31">
        <v>76</v>
      </c>
      <c r="L290" s="31">
        <v>71.5</v>
      </c>
      <c r="M290" s="31">
        <v>124.24355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3386.5</v>
      </c>
      <c r="D291" s="40">
        <v>3368.8333333333335</v>
      </c>
      <c r="E291" s="40">
        <v>3327.666666666667</v>
      </c>
      <c r="F291" s="40">
        <v>3268.8333333333335</v>
      </c>
      <c r="G291" s="40">
        <v>3227.666666666667</v>
      </c>
      <c r="H291" s="40">
        <v>3427.666666666667</v>
      </c>
      <c r="I291" s="40">
        <v>3468.8333333333339</v>
      </c>
      <c r="J291" s="40">
        <v>3527.666666666667</v>
      </c>
      <c r="K291" s="31">
        <v>3410</v>
      </c>
      <c r="L291" s="31">
        <v>3310</v>
      </c>
      <c r="M291" s="31">
        <v>1.3777999999999999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391.75</v>
      </c>
      <c r="D292" s="40">
        <v>392.59999999999997</v>
      </c>
      <c r="E292" s="40">
        <v>379.19999999999993</v>
      </c>
      <c r="F292" s="40">
        <v>366.65</v>
      </c>
      <c r="G292" s="40">
        <v>353.24999999999994</v>
      </c>
      <c r="H292" s="40">
        <v>405.14999999999992</v>
      </c>
      <c r="I292" s="40">
        <v>418.5499999999999</v>
      </c>
      <c r="J292" s="40">
        <v>431.09999999999991</v>
      </c>
      <c r="K292" s="31">
        <v>406</v>
      </c>
      <c r="L292" s="31">
        <v>380.05</v>
      </c>
      <c r="M292" s="31">
        <v>4.9499700000000004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478.8</v>
      </c>
      <c r="D293" s="40">
        <v>479.66666666666669</v>
      </c>
      <c r="E293" s="40">
        <v>467.13333333333338</v>
      </c>
      <c r="F293" s="40">
        <v>455.4666666666667</v>
      </c>
      <c r="G293" s="40">
        <v>442.93333333333339</v>
      </c>
      <c r="H293" s="40">
        <v>491.33333333333337</v>
      </c>
      <c r="I293" s="40">
        <v>503.86666666666667</v>
      </c>
      <c r="J293" s="40">
        <v>515.5333333333333</v>
      </c>
      <c r="K293" s="31">
        <v>492.2</v>
      </c>
      <c r="L293" s="31">
        <v>468</v>
      </c>
      <c r="M293" s="31">
        <v>19.296289999999999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8605.25</v>
      </c>
      <c r="D294" s="40">
        <v>8678.0666666666657</v>
      </c>
      <c r="E294" s="40">
        <v>8456.283333333331</v>
      </c>
      <c r="F294" s="40">
        <v>8307.3166666666657</v>
      </c>
      <c r="G294" s="40">
        <v>8085.533333333331</v>
      </c>
      <c r="H294" s="40">
        <v>8827.033333333331</v>
      </c>
      <c r="I294" s="40">
        <v>9048.8166666666639</v>
      </c>
      <c r="J294" s="40">
        <v>9197.783333333331</v>
      </c>
      <c r="K294" s="31">
        <v>8899.85</v>
      </c>
      <c r="L294" s="31">
        <v>8529.1</v>
      </c>
      <c r="M294" s="31">
        <v>0.10167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43.95</v>
      </c>
      <c r="D295" s="40">
        <v>44.283333333333331</v>
      </c>
      <c r="E295" s="40">
        <v>42.916666666666664</v>
      </c>
      <c r="F295" s="40">
        <v>41.883333333333333</v>
      </c>
      <c r="G295" s="40">
        <v>40.516666666666666</v>
      </c>
      <c r="H295" s="40">
        <v>45.316666666666663</v>
      </c>
      <c r="I295" s="40">
        <v>46.683333333333337</v>
      </c>
      <c r="J295" s="40">
        <v>47.716666666666661</v>
      </c>
      <c r="K295" s="31">
        <v>45.65</v>
      </c>
      <c r="L295" s="31">
        <v>43.25</v>
      </c>
      <c r="M295" s="31">
        <v>24.466760000000001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346.95</v>
      </c>
      <c r="D296" s="40">
        <v>349.5</v>
      </c>
      <c r="E296" s="40">
        <v>337.2</v>
      </c>
      <c r="F296" s="40">
        <v>327.45</v>
      </c>
      <c r="G296" s="40">
        <v>315.14999999999998</v>
      </c>
      <c r="H296" s="40">
        <v>359.25</v>
      </c>
      <c r="I296" s="40">
        <v>371.54999999999995</v>
      </c>
      <c r="J296" s="40">
        <v>381.3</v>
      </c>
      <c r="K296" s="31">
        <v>361.8</v>
      </c>
      <c r="L296" s="31">
        <v>339.75</v>
      </c>
      <c r="M296" s="31">
        <v>31.261099999999999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2304.8000000000002</v>
      </c>
      <c r="D297" s="40">
        <v>2326.8333333333335</v>
      </c>
      <c r="E297" s="40">
        <v>2270.5666666666671</v>
      </c>
      <c r="F297" s="40">
        <v>2236.3333333333335</v>
      </c>
      <c r="G297" s="40">
        <v>2180.0666666666671</v>
      </c>
      <c r="H297" s="40">
        <v>2361.0666666666671</v>
      </c>
      <c r="I297" s="40">
        <v>2417.3333333333335</v>
      </c>
      <c r="J297" s="40">
        <v>2451.5666666666671</v>
      </c>
      <c r="K297" s="31">
        <v>2383.1</v>
      </c>
      <c r="L297" s="31">
        <v>2292.6</v>
      </c>
      <c r="M297" s="31">
        <v>0.62863999999999998</v>
      </c>
      <c r="N297" s="1"/>
      <c r="O297" s="1"/>
    </row>
    <row r="298" spans="1:15" ht="12.75" customHeight="1">
      <c r="A298" s="31">
        <v>288</v>
      </c>
      <c r="B298" s="31" t="s">
        <v>853</v>
      </c>
      <c r="C298" s="31">
        <v>1075</v>
      </c>
      <c r="D298" s="40">
        <v>1094.3666666666666</v>
      </c>
      <c r="E298" s="40">
        <v>1042.8833333333332</v>
      </c>
      <c r="F298" s="40">
        <v>1010.7666666666667</v>
      </c>
      <c r="G298" s="40">
        <v>959.2833333333333</v>
      </c>
      <c r="H298" s="40">
        <v>1126.4833333333331</v>
      </c>
      <c r="I298" s="40">
        <v>1177.9666666666662</v>
      </c>
      <c r="J298" s="40">
        <v>1210.083333333333</v>
      </c>
      <c r="K298" s="31">
        <v>1145.8499999999999</v>
      </c>
      <c r="L298" s="31">
        <v>1062.25</v>
      </c>
      <c r="M298" s="31">
        <v>10.18848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1799.35</v>
      </c>
      <c r="D299" s="40">
        <v>1800.1666666666667</v>
      </c>
      <c r="E299" s="40">
        <v>1770.6833333333334</v>
      </c>
      <c r="F299" s="40">
        <v>1742.0166666666667</v>
      </c>
      <c r="G299" s="40">
        <v>1712.5333333333333</v>
      </c>
      <c r="H299" s="40">
        <v>1828.8333333333335</v>
      </c>
      <c r="I299" s="40">
        <v>1858.3166666666666</v>
      </c>
      <c r="J299" s="40">
        <v>1886.9833333333336</v>
      </c>
      <c r="K299" s="31">
        <v>1829.65</v>
      </c>
      <c r="L299" s="31">
        <v>1771.5</v>
      </c>
      <c r="M299" s="31">
        <v>24.88158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6736.05</v>
      </c>
      <c r="D300" s="40">
        <v>6761.166666666667</v>
      </c>
      <c r="E300" s="40">
        <v>6584.8833333333341</v>
      </c>
      <c r="F300" s="40">
        <v>6433.7166666666672</v>
      </c>
      <c r="G300" s="40">
        <v>6257.4333333333343</v>
      </c>
      <c r="H300" s="40">
        <v>6912.3333333333339</v>
      </c>
      <c r="I300" s="40">
        <v>7088.6166666666668</v>
      </c>
      <c r="J300" s="40">
        <v>7239.7833333333338</v>
      </c>
      <c r="K300" s="31">
        <v>6937.45</v>
      </c>
      <c r="L300" s="31">
        <v>6610</v>
      </c>
      <c r="M300" s="31">
        <v>4.1639499999999998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5049.45</v>
      </c>
      <c r="D301" s="40">
        <v>5149.833333333333</v>
      </c>
      <c r="E301" s="40">
        <v>4885.6666666666661</v>
      </c>
      <c r="F301" s="40">
        <v>4721.8833333333332</v>
      </c>
      <c r="G301" s="40">
        <v>4457.7166666666662</v>
      </c>
      <c r="H301" s="40">
        <v>5313.6166666666659</v>
      </c>
      <c r="I301" s="40">
        <v>5577.7833333333319</v>
      </c>
      <c r="J301" s="40">
        <v>5741.5666666666657</v>
      </c>
      <c r="K301" s="31">
        <v>5414</v>
      </c>
      <c r="L301" s="31">
        <v>4986.05</v>
      </c>
      <c r="M301" s="31">
        <v>4.8741899999999996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875.15</v>
      </c>
      <c r="D302" s="40">
        <v>869.0333333333333</v>
      </c>
      <c r="E302" s="40">
        <v>859.66666666666663</v>
      </c>
      <c r="F302" s="40">
        <v>844.18333333333328</v>
      </c>
      <c r="G302" s="40">
        <v>834.81666666666661</v>
      </c>
      <c r="H302" s="40">
        <v>884.51666666666665</v>
      </c>
      <c r="I302" s="40">
        <v>893.88333333333344</v>
      </c>
      <c r="J302" s="40">
        <v>909.36666666666667</v>
      </c>
      <c r="K302" s="31">
        <v>878.4</v>
      </c>
      <c r="L302" s="31">
        <v>853.55</v>
      </c>
      <c r="M302" s="31">
        <v>10.25474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3510.9</v>
      </c>
      <c r="D303" s="40">
        <v>3535.3333333333335</v>
      </c>
      <c r="E303" s="40">
        <v>3455.5666666666671</v>
      </c>
      <c r="F303" s="40">
        <v>3400.2333333333336</v>
      </c>
      <c r="G303" s="40">
        <v>3320.4666666666672</v>
      </c>
      <c r="H303" s="40">
        <v>3590.666666666667</v>
      </c>
      <c r="I303" s="40">
        <v>3670.4333333333334</v>
      </c>
      <c r="J303" s="40">
        <v>3725.7666666666669</v>
      </c>
      <c r="K303" s="31">
        <v>3615.1</v>
      </c>
      <c r="L303" s="31">
        <v>3480</v>
      </c>
      <c r="M303" s="31">
        <v>0.39068999999999998</v>
      </c>
      <c r="N303" s="1"/>
      <c r="O303" s="1"/>
    </row>
    <row r="304" spans="1:15" ht="12.75" customHeight="1">
      <c r="A304" s="31">
        <v>294</v>
      </c>
      <c r="B304" s="31" t="s">
        <v>854</v>
      </c>
      <c r="C304" s="31">
        <v>391.1</v>
      </c>
      <c r="D304" s="40">
        <v>392.84999999999997</v>
      </c>
      <c r="E304" s="40">
        <v>383.74999999999994</v>
      </c>
      <c r="F304" s="40">
        <v>376.4</v>
      </c>
      <c r="G304" s="40">
        <v>367.29999999999995</v>
      </c>
      <c r="H304" s="40">
        <v>400.19999999999993</v>
      </c>
      <c r="I304" s="40">
        <v>409.29999999999995</v>
      </c>
      <c r="J304" s="40">
        <v>416.64999999999992</v>
      </c>
      <c r="K304" s="31">
        <v>401.95</v>
      </c>
      <c r="L304" s="31">
        <v>385.5</v>
      </c>
      <c r="M304" s="31">
        <v>6.7199400000000002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814.3</v>
      </c>
      <c r="D305" s="40">
        <v>813.76666666666677</v>
      </c>
      <c r="E305" s="40">
        <v>797.53333333333353</v>
      </c>
      <c r="F305" s="40">
        <v>780.76666666666677</v>
      </c>
      <c r="G305" s="40">
        <v>764.53333333333353</v>
      </c>
      <c r="H305" s="40">
        <v>830.53333333333353</v>
      </c>
      <c r="I305" s="40">
        <v>846.76666666666688</v>
      </c>
      <c r="J305" s="40">
        <v>863.53333333333353</v>
      </c>
      <c r="K305" s="31">
        <v>830</v>
      </c>
      <c r="L305" s="31">
        <v>797</v>
      </c>
      <c r="M305" s="31">
        <v>29.073779999999999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144.55000000000001</v>
      </c>
      <c r="D306" s="40">
        <v>144.98333333333332</v>
      </c>
      <c r="E306" s="40">
        <v>141.26666666666665</v>
      </c>
      <c r="F306" s="40">
        <v>137.98333333333332</v>
      </c>
      <c r="G306" s="40">
        <v>134.26666666666665</v>
      </c>
      <c r="H306" s="40">
        <v>148.26666666666665</v>
      </c>
      <c r="I306" s="40">
        <v>151.98333333333329</v>
      </c>
      <c r="J306" s="40">
        <v>155.26666666666665</v>
      </c>
      <c r="K306" s="31">
        <v>148.69999999999999</v>
      </c>
      <c r="L306" s="31">
        <v>141.69999999999999</v>
      </c>
      <c r="M306" s="31">
        <v>43.237679999999997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18.8</v>
      </c>
      <c r="D307" s="40">
        <v>18.900000000000002</v>
      </c>
      <c r="E307" s="40">
        <v>18.400000000000006</v>
      </c>
      <c r="F307" s="40">
        <v>18.000000000000004</v>
      </c>
      <c r="G307" s="40">
        <v>17.500000000000007</v>
      </c>
      <c r="H307" s="40">
        <v>19.300000000000004</v>
      </c>
      <c r="I307" s="40">
        <v>19.799999999999997</v>
      </c>
      <c r="J307" s="40">
        <v>20.200000000000003</v>
      </c>
      <c r="K307" s="31">
        <v>19.399999999999999</v>
      </c>
      <c r="L307" s="31">
        <v>18.5</v>
      </c>
      <c r="M307" s="31">
        <v>55.871130000000001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221.6</v>
      </c>
      <c r="D308" s="40">
        <v>221.7166666666667</v>
      </c>
      <c r="E308" s="40">
        <v>215.43333333333339</v>
      </c>
      <c r="F308" s="40">
        <v>209.26666666666671</v>
      </c>
      <c r="G308" s="40">
        <v>202.98333333333341</v>
      </c>
      <c r="H308" s="40">
        <v>227.88333333333338</v>
      </c>
      <c r="I308" s="40">
        <v>234.16666666666669</v>
      </c>
      <c r="J308" s="40">
        <v>240.33333333333337</v>
      </c>
      <c r="K308" s="31">
        <v>228</v>
      </c>
      <c r="L308" s="31">
        <v>215.55</v>
      </c>
      <c r="M308" s="31">
        <v>1.5020199999999999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659.1</v>
      </c>
      <c r="D309" s="40">
        <v>655.94999999999993</v>
      </c>
      <c r="E309" s="40">
        <v>635.14999999999986</v>
      </c>
      <c r="F309" s="40">
        <v>611.19999999999993</v>
      </c>
      <c r="G309" s="40">
        <v>590.39999999999986</v>
      </c>
      <c r="H309" s="40">
        <v>679.89999999999986</v>
      </c>
      <c r="I309" s="40">
        <v>700.69999999999982</v>
      </c>
      <c r="J309" s="40">
        <v>724.64999999999986</v>
      </c>
      <c r="K309" s="31">
        <v>676.75</v>
      </c>
      <c r="L309" s="31">
        <v>632</v>
      </c>
      <c r="M309" s="31">
        <v>1.4840800000000001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156</v>
      </c>
      <c r="D310" s="40">
        <v>157.9</v>
      </c>
      <c r="E310" s="40">
        <v>152.60000000000002</v>
      </c>
      <c r="F310" s="40">
        <v>149.20000000000002</v>
      </c>
      <c r="G310" s="40">
        <v>143.90000000000003</v>
      </c>
      <c r="H310" s="40">
        <v>161.30000000000001</v>
      </c>
      <c r="I310" s="40">
        <v>166.60000000000002</v>
      </c>
      <c r="J310" s="40">
        <v>170</v>
      </c>
      <c r="K310" s="31">
        <v>163.19999999999999</v>
      </c>
      <c r="L310" s="31">
        <v>154.5</v>
      </c>
      <c r="M310" s="31">
        <v>37.16142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495.3</v>
      </c>
      <c r="D311" s="40">
        <v>494.38333333333338</v>
      </c>
      <c r="E311" s="40">
        <v>489.46666666666675</v>
      </c>
      <c r="F311" s="40">
        <v>483.63333333333338</v>
      </c>
      <c r="G311" s="40">
        <v>478.71666666666675</v>
      </c>
      <c r="H311" s="40">
        <v>500.21666666666675</v>
      </c>
      <c r="I311" s="40">
        <v>505.13333333333338</v>
      </c>
      <c r="J311" s="40">
        <v>510.96666666666675</v>
      </c>
      <c r="K311" s="31">
        <v>499.3</v>
      </c>
      <c r="L311" s="31">
        <v>488.55</v>
      </c>
      <c r="M311" s="31">
        <v>9.39832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7286.6</v>
      </c>
      <c r="D312" s="40">
        <v>7214.666666666667</v>
      </c>
      <c r="E312" s="40">
        <v>7107.7833333333338</v>
      </c>
      <c r="F312" s="40">
        <v>6928.9666666666672</v>
      </c>
      <c r="G312" s="40">
        <v>6822.0833333333339</v>
      </c>
      <c r="H312" s="40">
        <v>7393.4833333333336</v>
      </c>
      <c r="I312" s="40">
        <v>7500.3666666666668</v>
      </c>
      <c r="J312" s="40">
        <v>7679.1833333333334</v>
      </c>
      <c r="K312" s="31">
        <v>7321.55</v>
      </c>
      <c r="L312" s="31">
        <v>7035.85</v>
      </c>
      <c r="M312" s="31">
        <v>8.6742500000000007</v>
      </c>
      <c r="N312" s="1"/>
      <c r="O312" s="1"/>
    </row>
    <row r="313" spans="1:15" ht="12.75" customHeight="1">
      <c r="A313" s="31">
        <v>303</v>
      </c>
      <c r="B313" s="31" t="s">
        <v>855</v>
      </c>
      <c r="C313" s="31">
        <v>2780.05</v>
      </c>
      <c r="D313" s="40">
        <v>2756.5833333333335</v>
      </c>
      <c r="E313" s="40">
        <v>2705.3166666666671</v>
      </c>
      <c r="F313" s="40">
        <v>2630.5833333333335</v>
      </c>
      <c r="G313" s="40">
        <v>2579.3166666666671</v>
      </c>
      <c r="H313" s="40">
        <v>2831.3166666666671</v>
      </c>
      <c r="I313" s="40">
        <v>2882.5833333333335</v>
      </c>
      <c r="J313" s="40">
        <v>2957.3166666666671</v>
      </c>
      <c r="K313" s="31">
        <v>2807.85</v>
      </c>
      <c r="L313" s="31">
        <v>2681.85</v>
      </c>
      <c r="M313" s="31">
        <v>1.63771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387.75</v>
      </c>
      <c r="D314" s="40">
        <v>388.15000000000003</v>
      </c>
      <c r="E314" s="40">
        <v>381.40000000000009</v>
      </c>
      <c r="F314" s="40">
        <v>375.05000000000007</v>
      </c>
      <c r="G314" s="40">
        <v>368.30000000000013</v>
      </c>
      <c r="H314" s="40">
        <v>394.50000000000006</v>
      </c>
      <c r="I314" s="40">
        <v>401.24999999999994</v>
      </c>
      <c r="J314" s="40">
        <v>407.6</v>
      </c>
      <c r="K314" s="31">
        <v>394.9</v>
      </c>
      <c r="L314" s="31">
        <v>381.8</v>
      </c>
      <c r="M314" s="31">
        <v>9.8818099999999998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245.95</v>
      </c>
      <c r="D315" s="40">
        <v>248.08333333333334</v>
      </c>
      <c r="E315" s="40">
        <v>242.16666666666669</v>
      </c>
      <c r="F315" s="40">
        <v>238.38333333333335</v>
      </c>
      <c r="G315" s="40">
        <v>232.4666666666667</v>
      </c>
      <c r="H315" s="40">
        <v>251.86666666666667</v>
      </c>
      <c r="I315" s="40">
        <v>257.78333333333336</v>
      </c>
      <c r="J315" s="40">
        <v>261.56666666666666</v>
      </c>
      <c r="K315" s="31">
        <v>254</v>
      </c>
      <c r="L315" s="31">
        <v>244.3</v>
      </c>
      <c r="M315" s="31">
        <v>5.92577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862.75</v>
      </c>
      <c r="D316" s="40">
        <v>861.41666666666663</v>
      </c>
      <c r="E316" s="40">
        <v>849.83333333333326</v>
      </c>
      <c r="F316" s="40">
        <v>836.91666666666663</v>
      </c>
      <c r="G316" s="40">
        <v>825.33333333333326</v>
      </c>
      <c r="H316" s="40">
        <v>874.33333333333326</v>
      </c>
      <c r="I316" s="40">
        <v>885.91666666666652</v>
      </c>
      <c r="J316" s="40">
        <v>898.83333333333326</v>
      </c>
      <c r="K316" s="31">
        <v>873</v>
      </c>
      <c r="L316" s="31">
        <v>848.5</v>
      </c>
      <c r="M316" s="31">
        <v>14.79264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1553.95</v>
      </c>
      <c r="D317" s="40">
        <v>1554.1666666666667</v>
      </c>
      <c r="E317" s="40">
        <v>1498.3833333333334</v>
      </c>
      <c r="F317" s="40">
        <v>1442.8166666666666</v>
      </c>
      <c r="G317" s="40">
        <v>1387.0333333333333</v>
      </c>
      <c r="H317" s="40">
        <v>1609.7333333333336</v>
      </c>
      <c r="I317" s="40">
        <v>1665.5166666666669</v>
      </c>
      <c r="J317" s="40">
        <v>1721.0833333333337</v>
      </c>
      <c r="K317" s="31">
        <v>1609.95</v>
      </c>
      <c r="L317" s="31">
        <v>1498.6</v>
      </c>
      <c r="M317" s="31">
        <v>9.3070799999999991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3126</v>
      </c>
      <c r="D318" s="40">
        <v>3139.1333333333332</v>
      </c>
      <c r="E318" s="40">
        <v>3052.2666666666664</v>
      </c>
      <c r="F318" s="40">
        <v>2978.5333333333333</v>
      </c>
      <c r="G318" s="40">
        <v>2891.6666666666665</v>
      </c>
      <c r="H318" s="40">
        <v>3212.8666666666663</v>
      </c>
      <c r="I318" s="40">
        <v>3299.7333333333331</v>
      </c>
      <c r="J318" s="40">
        <v>3373.4666666666662</v>
      </c>
      <c r="K318" s="31">
        <v>3226</v>
      </c>
      <c r="L318" s="31">
        <v>3065.4</v>
      </c>
      <c r="M318" s="31">
        <v>3.3277899999999998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934.3</v>
      </c>
      <c r="D319" s="40">
        <v>920.33333333333337</v>
      </c>
      <c r="E319" s="40">
        <v>894.9666666666667</v>
      </c>
      <c r="F319" s="40">
        <v>855.63333333333333</v>
      </c>
      <c r="G319" s="40">
        <v>830.26666666666665</v>
      </c>
      <c r="H319" s="40">
        <v>959.66666666666674</v>
      </c>
      <c r="I319" s="40">
        <v>985.0333333333333</v>
      </c>
      <c r="J319" s="40">
        <v>1024.3666666666668</v>
      </c>
      <c r="K319" s="31">
        <v>945.7</v>
      </c>
      <c r="L319" s="31">
        <v>881</v>
      </c>
      <c r="M319" s="31">
        <v>3.7274400000000001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844.05</v>
      </c>
      <c r="D320" s="40">
        <v>850.01666666666677</v>
      </c>
      <c r="E320" s="40">
        <v>828.03333333333353</v>
      </c>
      <c r="F320" s="40">
        <v>812.01666666666677</v>
      </c>
      <c r="G320" s="40">
        <v>790.03333333333353</v>
      </c>
      <c r="H320" s="40">
        <v>866.03333333333353</v>
      </c>
      <c r="I320" s="40">
        <v>888.01666666666688</v>
      </c>
      <c r="J320" s="40">
        <v>904.03333333333353</v>
      </c>
      <c r="K320" s="31">
        <v>872</v>
      </c>
      <c r="L320" s="31">
        <v>834</v>
      </c>
      <c r="M320" s="31">
        <v>10.769629999999999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192.75</v>
      </c>
      <c r="D321" s="40">
        <v>194.03333333333333</v>
      </c>
      <c r="E321" s="40">
        <v>190.06666666666666</v>
      </c>
      <c r="F321" s="40">
        <v>187.38333333333333</v>
      </c>
      <c r="G321" s="40">
        <v>183.41666666666666</v>
      </c>
      <c r="H321" s="40">
        <v>196.71666666666667</v>
      </c>
      <c r="I321" s="40">
        <v>200.68333333333331</v>
      </c>
      <c r="J321" s="40">
        <v>203.36666666666667</v>
      </c>
      <c r="K321" s="31">
        <v>198</v>
      </c>
      <c r="L321" s="31">
        <v>191.35</v>
      </c>
      <c r="M321" s="31">
        <v>2.4510900000000002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181</v>
      </c>
      <c r="D322" s="40">
        <v>180.43333333333331</v>
      </c>
      <c r="E322" s="40">
        <v>177.86666666666662</v>
      </c>
      <c r="F322" s="40">
        <v>174.73333333333332</v>
      </c>
      <c r="G322" s="40">
        <v>172.16666666666663</v>
      </c>
      <c r="H322" s="40">
        <v>183.56666666666661</v>
      </c>
      <c r="I322" s="40">
        <v>186.13333333333327</v>
      </c>
      <c r="J322" s="40">
        <v>189.26666666666659</v>
      </c>
      <c r="K322" s="31">
        <v>183</v>
      </c>
      <c r="L322" s="31">
        <v>177.3</v>
      </c>
      <c r="M322" s="31">
        <v>2.19292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157.15</v>
      </c>
      <c r="D323" s="40">
        <v>156.86666666666667</v>
      </c>
      <c r="E323" s="40">
        <v>150.93333333333334</v>
      </c>
      <c r="F323" s="40">
        <v>144.71666666666667</v>
      </c>
      <c r="G323" s="40">
        <v>138.78333333333333</v>
      </c>
      <c r="H323" s="40">
        <v>163.08333333333334</v>
      </c>
      <c r="I323" s="40">
        <v>169.01666666666668</v>
      </c>
      <c r="J323" s="40">
        <v>175.23333333333335</v>
      </c>
      <c r="K323" s="31">
        <v>162.80000000000001</v>
      </c>
      <c r="L323" s="31">
        <v>150.65</v>
      </c>
      <c r="M323" s="31">
        <v>6.0034700000000001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1047.55</v>
      </c>
      <c r="D324" s="40">
        <v>1026.8833333333334</v>
      </c>
      <c r="E324" s="40">
        <v>998.76666666666688</v>
      </c>
      <c r="F324" s="40">
        <v>949.98333333333346</v>
      </c>
      <c r="G324" s="40">
        <v>921.8666666666669</v>
      </c>
      <c r="H324" s="40">
        <v>1075.666666666667</v>
      </c>
      <c r="I324" s="40">
        <v>1103.7833333333333</v>
      </c>
      <c r="J324" s="40">
        <v>1152.5666666666668</v>
      </c>
      <c r="K324" s="31">
        <v>1055</v>
      </c>
      <c r="L324" s="31">
        <v>978.1</v>
      </c>
      <c r="M324" s="31">
        <v>12.932790000000001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4304.7</v>
      </c>
      <c r="D325" s="40">
        <v>4371.2166666666672</v>
      </c>
      <c r="E325" s="40">
        <v>4183.4333333333343</v>
      </c>
      <c r="F325" s="40">
        <v>4062.166666666667</v>
      </c>
      <c r="G325" s="40">
        <v>3874.3833333333341</v>
      </c>
      <c r="H325" s="40">
        <v>4492.4833333333345</v>
      </c>
      <c r="I325" s="40">
        <v>4680.2666666666673</v>
      </c>
      <c r="J325" s="40">
        <v>4801.5333333333347</v>
      </c>
      <c r="K325" s="31">
        <v>4559</v>
      </c>
      <c r="L325" s="31">
        <v>4249.95</v>
      </c>
      <c r="M325" s="31">
        <v>9.7260799999999996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40.25</v>
      </c>
      <c r="D326" s="40">
        <v>40.716666666666661</v>
      </c>
      <c r="E326" s="40">
        <v>39.583333333333321</v>
      </c>
      <c r="F326" s="40">
        <v>38.916666666666657</v>
      </c>
      <c r="G326" s="40">
        <v>37.783333333333317</v>
      </c>
      <c r="H326" s="40">
        <v>41.383333333333326</v>
      </c>
      <c r="I326" s="40">
        <v>42.516666666666666</v>
      </c>
      <c r="J326" s="40">
        <v>43.18333333333333</v>
      </c>
      <c r="K326" s="31">
        <v>41.85</v>
      </c>
      <c r="L326" s="31">
        <v>40.049999999999997</v>
      </c>
      <c r="M326" s="31">
        <v>15.68702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167.95</v>
      </c>
      <c r="D327" s="40">
        <v>168.56666666666666</v>
      </c>
      <c r="E327" s="40">
        <v>166.13333333333333</v>
      </c>
      <c r="F327" s="40">
        <v>164.31666666666666</v>
      </c>
      <c r="G327" s="40">
        <v>161.88333333333333</v>
      </c>
      <c r="H327" s="40">
        <v>170.38333333333333</v>
      </c>
      <c r="I327" s="40">
        <v>172.81666666666666</v>
      </c>
      <c r="J327" s="40">
        <v>174.63333333333333</v>
      </c>
      <c r="K327" s="31">
        <v>171</v>
      </c>
      <c r="L327" s="31">
        <v>166.75</v>
      </c>
      <c r="M327" s="31">
        <v>5.4377000000000004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916.2</v>
      </c>
      <c r="D328" s="40">
        <v>924.4666666666667</v>
      </c>
      <c r="E328" s="40">
        <v>899.93333333333339</v>
      </c>
      <c r="F328" s="40">
        <v>883.66666666666674</v>
      </c>
      <c r="G328" s="40">
        <v>859.13333333333344</v>
      </c>
      <c r="H328" s="40">
        <v>940.73333333333335</v>
      </c>
      <c r="I328" s="40">
        <v>965.26666666666665</v>
      </c>
      <c r="J328" s="40">
        <v>981.5333333333333</v>
      </c>
      <c r="K328" s="31">
        <v>949</v>
      </c>
      <c r="L328" s="31">
        <v>908.2</v>
      </c>
      <c r="M328" s="31">
        <v>2.4190100000000001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3098.15</v>
      </c>
      <c r="D329" s="40">
        <v>3122.5333333333333</v>
      </c>
      <c r="E329" s="40">
        <v>2997.2166666666667</v>
      </c>
      <c r="F329" s="40">
        <v>2896.2833333333333</v>
      </c>
      <c r="G329" s="40">
        <v>2770.9666666666667</v>
      </c>
      <c r="H329" s="40">
        <v>3223.4666666666667</v>
      </c>
      <c r="I329" s="40">
        <v>3348.7833333333333</v>
      </c>
      <c r="J329" s="40">
        <v>3449.7166666666667</v>
      </c>
      <c r="K329" s="31">
        <v>3247.85</v>
      </c>
      <c r="L329" s="31">
        <v>3021.6</v>
      </c>
      <c r="M329" s="31">
        <v>5.7176999999999998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69950.5</v>
      </c>
      <c r="D330" s="40">
        <v>70283.46666666666</v>
      </c>
      <c r="E330" s="40">
        <v>68367.033333333326</v>
      </c>
      <c r="F330" s="40">
        <v>66783.566666666666</v>
      </c>
      <c r="G330" s="40">
        <v>64867.133333333331</v>
      </c>
      <c r="H330" s="40">
        <v>71866.93333333332</v>
      </c>
      <c r="I330" s="40">
        <v>73783.36666666664</v>
      </c>
      <c r="J330" s="40">
        <v>75366.833333333314</v>
      </c>
      <c r="K330" s="31">
        <v>72199.899999999994</v>
      </c>
      <c r="L330" s="31">
        <v>68700</v>
      </c>
      <c r="M330" s="31">
        <v>0.19827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41.7</v>
      </c>
      <c r="D331" s="40">
        <v>42.15</v>
      </c>
      <c r="E331" s="40">
        <v>40.5</v>
      </c>
      <c r="F331" s="40">
        <v>39.300000000000004</v>
      </c>
      <c r="G331" s="40">
        <v>37.650000000000006</v>
      </c>
      <c r="H331" s="40">
        <v>43.349999999999994</v>
      </c>
      <c r="I331" s="40">
        <v>44.999999999999986</v>
      </c>
      <c r="J331" s="40">
        <v>46.199999999999989</v>
      </c>
      <c r="K331" s="31">
        <v>43.8</v>
      </c>
      <c r="L331" s="31">
        <v>40.950000000000003</v>
      </c>
      <c r="M331" s="31">
        <v>8.9100699999999993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1407.25</v>
      </c>
      <c r="D332" s="40">
        <v>1411.75</v>
      </c>
      <c r="E332" s="40">
        <v>1376.5</v>
      </c>
      <c r="F332" s="40">
        <v>1345.75</v>
      </c>
      <c r="G332" s="40">
        <v>1310.5</v>
      </c>
      <c r="H332" s="40">
        <v>1442.5</v>
      </c>
      <c r="I332" s="40">
        <v>1477.75</v>
      </c>
      <c r="J332" s="40">
        <v>1508.5</v>
      </c>
      <c r="K332" s="31">
        <v>1447</v>
      </c>
      <c r="L332" s="31">
        <v>1381</v>
      </c>
      <c r="M332" s="31">
        <v>8.7692399999999999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320.64999999999998</v>
      </c>
      <c r="D333" s="40">
        <v>323</v>
      </c>
      <c r="E333" s="40">
        <v>314.35000000000002</v>
      </c>
      <c r="F333" s="40">
        <v>308.05</v>
      </c>
      <c r="G333" s="40">
        <v>299.40000000000003</v>
      </c>
      <c r="H333" s="40">
        <v>329.3</v>
      </c>
      <c r="I333" s="40">
        <v>337.95</v>
      </c>
      <c r="J333" s="40">
        <v>344.25</v>
      </c>
      <c r="K333" s="31">
        <v>331.65</v>
      </c>
      <c r="L333" s="31">
        <v>316.7</v>
      </c>
      <c r="M333" s="31">
        <v>18.46903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825.75</v>
      </c>
      <c r="D334" s="40">
        <v>827.23333333333323</v>
      </c>
      <c r="E334" s="40">
        <v>812.66666666666652</v>
      </c>
      <c r="F334" s="40">
        <v>799.58333333333326</v>
      </c>
      <c r="G334" s="40">
        <v>785.01666666666654</v>
      </c>
      <c r="H334" s="40">
        <v>840.31666666666649</v>
      </c>
      <c r="I334" s="40">
        <v>854.88333333333333</v>
      </c>
      <c r="J334" s="40">
        <v>867.96666666666647</v>
      </c>
      <c r="K334" s="31">
        <v>841.8</v>
      </c>
      <c r="L334" s="31">
        <v>814.15</v>
      </c>
      <c r="M334" s="31">
        <v>1.8727499999999999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93.4</v>
      </c>
      <c r="D335" s="40">
        <v>94.050000000000011</v>
      </c>
      <c r="E335" s="40">
        <v>91.15000000000002</v>
      </c>
      <c r="F335" s="40">
        <v>88.9</v>
      </c>
      <c r="G335" s="40">
        <v>86.000000000000014</v>
      </c>
      <c r="H335" s="40">
        <v>96.300000000000026</v>
      </c>
      <c r="I335" s="40">
        <v>99.2</v>
      </c>
      <c r="J335" s="40">
        <v>101.45000000000003</v>
      </c>
      <c r="K335" s="31">
        <v>96.95</v>
      </c>
      <c r="L335" s="31">
        <v>91.8</v>
      </c>
      <c r="M335" s="31">
        <v>253.68680000000001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5142.7</v>
      </c>
      <c r="D336" s="40">
        <v>5193.4333333333334</v>
      </c>
      <c r="E336" s="40">
        <v>5031.8666666666668</v>
      </c>
      <c r="F336" s="40">
        <v>4921.0333333333338</v>
      </c>
      <c r="G336" s="40">
        <v>4759.4666666666672</v>
      </c>
      <c r="H336" s="40">
        <v>5304.2666666666664</v>
      </c>
      <c r="I336" s="40">
        <v>5465.8333333333339</v>
      </c>
      <c r="J336" s="40">
        <v>5576.6666666666661</v>
      </c>
      <c r="K336" s="31">
        <v>5355</v>
      </c>
      <c r="L336" s="31">
        <v>5082.6000000000004</v>
      </c>
      <c r="M336" s="31">
        <v>3.9585599999999999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3852</v>
      </c>
      <c r="D337" s="40">
        <v>3876.7333333333336</v>
      </c>
      <c r="E337" s="40">
        <v>3777.916666666667</v>
      </c>
      <c r="F337" s="40">
        <v>3703.8333333333335</v>
      </c>
      <c r="G337" s="40">
        <v>3605.0166666666669</v>
      </c>
      <c r="H337" s="40">
        <v>3950.8166666666671</v>
      </c>
      <c r="I337" s="40">
        <v>4049.6333333333337</v>
      </c>
      <c r="J337" s="40">
        <v>4123.7166666666672</v>
      </c>
      <c r="K337" s="31">
        <v>3975.55</v>
      </c>
      <c r="L337" s="31">
        <v>3802.65</v>
      </c>
      <c r="M337" s="31">
        <v>1.9414100000000001</v>
      </c>
      <c r="N337" s="1"/>
      <c r="O337" s="1"/>
    </row>
    <row r="338" spans="1:15" ht="12.75" customHeight="1">
      <c r="A338" s="31">
        <v>328</v>
      </c>
      <c r="B338" s="31" t="s">
        <v>856</v>
      </c>
      <c r="C338" s="31">
        <v>2163.75</v>
      </c>
      <c r="D338" s="40">
        <v>2164.85</v>
      </c>
      <c r="E338" s="40">
        <v>2129.6999999999998</v>
      </c>
      <c r="F338" s="40">
        <v>2095.65</v>
      </c>
      <c r="G338" s="40">
        <v>2060.5</v>
      </c>
      <c r="H338" s="40">
        <v>2198.8999999999996</v>
      </c>
      <c r="I338" s="40">
        <v>2234.0500000000002</v>
      </c>
      <c r="J338" s="40">
        <v>2268.0999999999995</v>
      </c>
      <c r="K338" s="31">
        <v>2200</v>
      </c>
      <c r="L338" s="31">
        <v>2130.8000000000002</v>
      </c>
      <c r="M338" s="31">
        <v>0.94464999999999999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41</v>
      </c>
      <c r="D339" s="40">
        <v>41.266666666666666</v>
      </c>
      <c r="E339" s="40">
        <v>40.233333333333334</v>
      </c>
      <c r="F339" s="40">
        <v>39.466666666666669</v>
      </c>
      <c r="G339" s="40">
        <v>38.433333333333337</v>
      </c>
      <c r="H339" s="40">
        <v>42.033333333333331</v>
      </c>
      <c r="I339" s="40">
        <v>43.066666666666663</v>
      </c>
      <c r="J339" s="40">
        <v>43.833333333333329</v>
      </c>
      <c r="K339" s="31">
        <v>42.3</v>
      </c>
      <c r="L339" s="31">
        <v>40.5</v>
      </c>
      <c r="M339" s="31">
        <v>41.491520000000001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67.5</v>
      </c>
      <c r="D340" s="40">
        <v>67.899999999999991</v>
      </c>
      <c r="E340" s="40">
        <v>65.799999999999983</v>
      </c>
      <c r="F340" s="40">
        <v>64.099999999999994</v>
      </c>
      <c r="G340" s="40">
        <v>61.999999999999986</v>
      </c>
      <c r="H340" s="40">
        <v>69.59999999999998</v>
      </c>
      <c r="I340" s="40">
        <v>71.699999999999974</v>
      </c>
      <c r="J340" s="40">
        <v>73.399999999999977</v>
      </c>
      <c r="K340" s="31">
        <v>70</v>
      </c>
      <c r="L340" s="31">
        <v>66.2</v>
      </c>
      <c r="M340" s="31">
        <v>46.839869999999998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562.35</v>
      </c>
      <c r="D341" s="40">
        <v>570.5333333333333</v>
      </c>
      <c r="E341" s="40">
        <v>548.06666666666661</v>
      </c>
      <c r="F341" s="40">
        <v>533.7833333333333</v>
      </c>
      <c r="G341" s="40">
        <v>511.31666666666661</v>
      </c>
      <c r="H341" s="40">
        <v>584.81666666666661</v>
      </c>
      <c r="I341" s="40">
        <v>607.2833333333333</v>
      </c>
      <c r="J341" s="40">
        <v>621.56666666666661</v>
      </c>
      <c r="K341" s="31">
        <v>593</v>
      </c>
      <c r="L341" s="31">
        <v>556.25</v>
      </c>
      <c r="M341" s="31">
        <v>0.56057000000000001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18881.25</v>
      </c>
      <c r="D342" s="40">
        <v>18849.816666666666</v>
      </c>
      <c r="E342" s="40">
        <v>18631.433333333331</v>
      </c>
      <c r="F342" s="40">
        <v>18381.616666666665</v>
      </c>
      <c r="G342" s="40">
        <v>18163.23333333333</v>
      </c>
      <c r="H342" s="40">
        <v>19099.633333333331</v>
      </c>
      <c r="I342" s="40">
        <v>19318.016666666663</v>
      </c>
      <c r="J342" s="40">
        <v>19567.833333333332</v>
      </c>
      <c r="K342" s="31">
        <v>19068.2</v>
      </c>
      <c r="L342" s="31">
        <v>18600</v>
      </c>
      <c r="M342" s="31">
        <v>0.71309999999999996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83.45</v>
      </c>
      <c r="D343" s="40">
        <v>85.483333333333334</v>
      </c>
      <c r="E343" s="40">
        <v>80.166666666666671</v>
      </c>
      <c r="F343" s="40">
        <v>76.88333333333334</v>
      </c>
      <c r="G343" s="40">
        <v>71.566666666666677</v>
      </c>
      <c r="H343" s="40">
        <v>88.766666666666666</v>
      </c>
      <c r="I343" s="40">
        <v>94.083333333333329</v>
      </c>
      <c r="J343" s="40">
        <v>97.36666666666666</v>
      </c>
      <c r="K343" s="31">
        <v>90.8</v>
      </c>
      <c r="L343" s="31">
        <v>82.2</v>
      </c>
      <c r="M343" s="31">
        <v>38.809750000000001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49.05</v>
      </c>
      <c r="D344" s="40">
        <v>49.133333333333333</v>
      </c>
      <c r="E344" s="40">
        <v>47.666666666666664</v>
      </c>
      <c r="F344" s="40">
        <v>46.283333333333331</v>
      </c>
      <c r="G344" s="40">
        <v>44.816666666666663</v>
      </c>
      <c r="H344" s="40">
        <v>50.516666666666666</v>
      </c>
      <c r="I344" s="40">
        <v>51.983333333333334</v>
      </c>
      <c r="J344" s="40">
        <v>53.366666666666667</v>
      </c>
      <c r="K344" s="31">
        <v>50.6</v>
      </c>
      <c r="L344" s="31">
        <v>47.75</v>
      </c>
      <c r="M344" s="31">
        <v>6.7869099999999998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557.1</v>
      </c>
      <c r="D345" s="40">
        <v>555.61666666666667</v>
      </c>
      <c r="E345" s="40">
        <v>546.43333333333339</v>
      </c>
      <c r="F345" s="40">
        <v>535.76666666666677</v>
      </c>
      <c r="G345" s="40">
        <v>526.58333333333348</v>
      </c>
      <c r="H345" s="40">
        <v>566.2833333333333</v>
      </c>
      <c r="I345" s="40">
        <v>575.46666666666647</v>
      </c>
      <c r="J345" s="40">
        <v>586.13333333333321</v>
      </c>
      <c r="K345" s="31">
        <v>564.79999999999995</v>
      </c>
      <c r="L345" s="31">
        <v>544.95000000000005</v>
      </c>
      <c r="M345" s="31">
        <v>1.6455500000000001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29.4</v>
      </c>
      <c r="D346" s="40">
        <v>29.933333333333334</v>
      </c>
      <c r="E346" s="40">
        <v>28.716666666666669</v>
      </c>
      <c r="F346" s="40">
        <v>28.033333333333335</v>
      </c>
      <c r="G346" s="40">
        <v>26.81666666666667</v>
      </c>
      <c r="H346" s="40">
        <v>30.616666666666667</v>
      </c>
      <c r="I346" s="40">
        <v>31.833333333333329</v>
      </c>
      <c r="J346" s="40">
        <v>32.516666666666666</v>
      </c>
      <c r="K346" s="31">
        <v>31.15</v>
      </c>
      <c r="L346" s="31">
        <v>29.25</v>
      </c>
      <c r="M346" s="31">
        <v>71.842219999999998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135.19999999999999</v>
      </c>
      <c r="D347" s="40">
        <v>136.26666666666665</v>
      </c>
      <c r="E347" s="40">
        <v>132.93333333333331</v>
      </c>
      <c r="F347" s="40">
        <v>130.66666666666666</v>
      </c>
      <c r="G347" s="40">
        <v>127.33333333333331</v>
      </c>
      <c r="H347" s="40">
        <v>138.5333333333333</v>
      </c>
      <c r="I347" s="40">
        <v>141.86666666666667</v>
      </c>
      <c r="J347" s="40">
        <v>144.1333333333333</v>
      </c>
      <c r="K347" s="31">
        <v>139.6</v>
      </c>
      <c r="L347" s="31">
        <v>134</v>
      </c>
      <c r="M347" s="31">
        <v>1.71024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2377.1</v>
      </c>
      <c r="D348" s="40">
        <v>2379.0500000000002</v>
      </c>
      <c r="E348" s="40">
        <v>2289.1000000000004</v>
      </c>
      <c r="F348" s="40">
        <v>2201.1000000000004</v>
      </c>
      <c r="G348" s="40">
        <v>2111.1500000000005</v>
      </c>
      <c r="H348" s="40">
        <v>2467.0500000000002</v>
      </c>
      <c r="I348" s="40">
        <v>2557</v>
      </c>
      <c r="J348" s="40">
        <v>2645</v>
      </c>
      <c r="K348" s="31">
        <v>2469</v>
      </c>
      <c r="L348" s="31">
        <v>2291.0500000000002</v>
      </c>
      <c r="M348" s="31">
        <v>6.9139999999999993E-2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57.8</v>
      </c>
      <c r="D349" s="40">
        <v>58.033333333333331</v>
      </c>
      <c r="E349" s="40">
        <v>56.61666666666666</v>
      </c>
      <c r="F349" s="40">
        <v>55.43333333333333</v>
      </c>
      <c r="G349" s="40">
        <v>54.016666666666659</v>
      </c>
      <c r="H349" s="40">
        <v>59.216666666666661</v>
      </c>
      <c r="I349" s="40">
        <v>60.633333333333333</v>
      </c>
      <c r="J349" s="40">
        <v>61.816666666666663</v>
      </c>
      <c r="K349" s="31">
        <v>59.45</v>
      </c>
      <c r="L349" s="31">
        <v>56.85</v>
      </c>
      <c r="M349" s="31">
        <v>16.419730000000001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130.5</v>
      </c>
      <c r="D350" s="40">
        <v>130.70000000000002</v>
      </c>
      <c r="E350" s="40">
        <v>127.70000000000005</v>
      </c>
      <c r="F350" s="40">
        <v>124.90000000000003</v>
      </c>
      <c r="G350" s="40">
        <v>121.90000000000006</v>
      </c>
      <c r="H350" s="40">
        <v>133.50000000000003</v>
      </c>
      <c r="I350" s="40">
        <v>136.49999999999997</v>
      </c>
      <c r="J350" s="40">
        <v>139.30000000000001</v>
      </c>
      <c r="K350" s="31">
        <v>133.69999999999999</v>
      </c>
      <c r="L350" s="31">
        <v>127.9</v>
      </c>
      <c r="M350" s="31">
        <v>114.66406000000001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219.1</v>
      </c>
      <c r="D351" s="40">
        <v>219.31666666666669</v>
      </c>
      <c r="E351" s="40">
        <v>214.33333333333337</v>
      </c>
      <c r="F351" s="40">
        <v>209.56666666666669</v>
      </c>
      <c r="G351" s="40">
        <v>204.58333333333337</v>
      </c>
      <c r="H351" s="40">
        <v>224.08333333333337</v>
      </c>
      <c r="I351" s="40">
        <v>229.06666666666666</v>
      </c>
      <c r="J351" s="40">
        <v>233.83333333333337</v>
      </c>
      <c r="K351" s="31">
        <v>224.3</v>
      </c>
      <c r="L351" s="31">
        <v>214.55</v>
      </c>
      <c r="M351" s="31">
        <v>6.4871999999999996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121.75</v>
      </c>
      <c r="D352" s="40">
        <v>122.09999999999998</v>
      </c>
      <c r="E352" s="40">
        <v>118.74999999999996</v>
      </c>
      <c r="F352" s="40">
        <v>115.74999999999997</v>
      </c>
      <c r="G352" s="40">
        <v>112.39999999999995</v>
      </c>
      <c r="H352" s="40">
        <v>125.09999999999997</v>
      </c>
      <c r="I352" s="40">
        <v>128.44999999999999</v>
      </c>
      <c r="J352" s="40">
        <v>131.44999999999999</v>
      </c>
      <c r="K352" s="31">
        <v>125.45</v>
      </c>
      <c r="L352" s="31">
        <v>119.1</v>
      </c>
      <c r="M352" s="31">
        <v>141.85935000000001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800.7</v>
      </c>
      <c r="D353" s="40">
        <v>799.88333333333333</v>
      </c>
      <c r="E353" s="40">
        <v>770.81666666666661</v>
      </c>
      <c r="F353" s="40">
        <v>740.93333333333328</v>
      </c>
      <c r="G353" s="40">
        <v>711.86666666666656</v>
      </c>
      <c r="H353" s="40">
        <v>829.76666666666665</v>
      </c>
      <c r="I353" s="40">
        <v>858.83333333333348</v>
      </c>
      <c r="J353" s="40">
        <v>888.7166666666667</v>
      </c>
      <c r="K353" s="31">
        <v>828.95</v>
      </c>
      <c r="L353" s="31">
        <v>770</v>
      </c>
      <c r="M353" s="31">
        <v>12.64935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3980.7</v>
      </c>
      <c r="D354" s="40">
        <v>4003.2333333333336</v>
      </c>
      <c r="E354" s="40">
        <v>3885.4666666666672</v>
      </c>
      <c r="F354" s="40">
        <v>3790.2333333333336</v>
      </c>
      <c r="G354" s="40">
        <v>3672.4666666666672</v>
      </c>
      <c r="H354" s="40">
        <v>4098.4666666666672</v>
      </c>
      <c r="I354" s="40">
        <v>4216.2333333333336</v>
      </c>
      <c r="J354" s="40">
        <v>4311.4666666666672</v>
      </c>
      <c r="K354" s="31">
        <v>4121</v>
      </c>
      <c r="L354" s="31">
        <v>3908</v>
      </c>
      <c r="M354" s="31">
        <v>0.77115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172.4</v>
      </c>
      <c r="D355" s="40">
        <v>177.33333333333334</v>
      </c>
      <c r="E355" s="40">
        <v>164.66666666666669</v>
      </c>
      <c r="F355" s="40">
        <v>156.93333333333334</v>
      </c>
      <c r="G355" s="40">
        <v>144.26666666666668</v>
      </c>
      <c r="H355" s="40">
        <v>185.06666666666669</v>
      </c>
      <c r="I355" s="40">
        <v>197.73333333333338</v>
      </c>
      <c r="J355" s="40">
        <v>205.4666666666667</v>
      </c>
      <c r="K355" s="31">
        <v>190</v>
      </c>
      <c r="L355" s="31">
        <v>169.6</v>
      </c>
      <c r="M355" s="31">
        <v>16.826160000000002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134</v>
      </c>
      <c r="D356" s="40">
        <v>134.43333333333331</v>
      </c>
      <c r="E356" s="40">
        <v>131.21666666666661</v>
      </c>
      <c r="F356" s="40">
        <v>128.43333333333331</v>
      </c>
      <c r="G356" s="40">
        <v>125.21666666666661</v>
      </c>
      <c r="H356" s="40">
        <v>137.21666666666661</v>
      </c>
      <c r="I356" s="40">
        <v>140.43333333333331</v>
      </c>
      <c r="J356" s="40">
        <v>143.21666666666661</v>
      </c>
      <c r="K356" s="31">
        <v>137.65</v>
      </c>
      <c r="L356" s="31">
        <v>131.65</v>
      </c>
      <c r="M356" s="31">
        <v>172.38729000000001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363.35</v>
      </c>
      <c r="D357" s="40">
        <v>364.75</v>
      </c>
      <c r="E357" s="40">
        <v>351.75</v>
      </c>
      <c r="F357" s="40">
        <v>340.15</v>
      </c>
      <c r="G357" s="40">
        <v>327.14999999999998</v>
      </c>
      <c r="H357" s="40">
        <v>376.35</v>
      </c>
      <c r="I357" s="40">
        <v>389.35</v>
      </c>
      <c r="J357" s="40">
        <v>400.95000000000005</v>
      </c>
      <c r="K357" s="31">
        <v>377.75</v>
      </c>
      <c r="L357" s="31">
        <v>353.15</v>
      </c>
      <c r="M357" s="31">
        <v>2.0152899999999998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38159.599999999999</v>
      </c>
      <c r="D358" s="40">
        <v>37992.266666666663</v>
      </c>
      <c r="E358" s="40">
        <v>37383.483333333323</v>
      </c>
      <c r="F358" s="40">
        <v>36607.366666666661</v>
      </c>
      <c r="G358" s="40">
        <v>35998.583333333321</v>
      </c>
      <c r="H358" s="40">
        <v>38768.383333333324</v>
      </c>
      <c r="I358" s="40">
        <v>39377.166666666664</v>
      </c>
      <c r="J358" s="40">
        <v>40153.283333333326</v>
      </c>
      <c r="K358" s="31">
        <v>38601.050000000003</v>
      </c>
      <c r="L358" s="31">
        <v>37216.15</v>
      </c>
      <c r="M358" s="31">
        <v>0.20396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2453.0500000000002</v>
      </c>
      <c r="D359" s="40">
        <v>2462.6833333333334</v>
      </c>
      <c r="E359" s="40">
        <v>2420.3666666666668</v>
      </c>
      <c r="F359" s="40">
        <v>2387.6833333333334</v>
      </c>
      <c r="G359" s="40">
        <v>2345.3666666666668</v>
      </c>
      <c r="H359" s="40">
        <v>2495.3666666666668</v>
      </c>
      <c r="I359" s="40">
        <v>2537.6833333333334</v>
      </c>
      <c r="J359" s="40">
        <v>2570.3666666666668</v>
      </c>
      <c r="K359" s="31">
        <v>2505</v>
      </c>
      <c r="L359" s="31">
        <v>2430</v>
      </c>
      <c r="M359" s="31">
        <v>6.5200100000000001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4417.55</v>
      </c>
      <c r="D360" s="40">
        <v>4479.95</v>
      </c>
      <c r="E360" s="40">
        <v>4289.8999999999996</v>
      </c>
      <c r="F360" s="40">
        <v>4162.25</v>
      </c>
      <c r="G360" s="40">
        <v>3972.2</v>
      </c>
      <c r="H360" s="40">
        <v>4607.5999999999995</v>
      </c>
      <c r="I360" s="40">
        <v>4797.6500000000005</v>
      </c>
      <c r="J360" s="40">
        <v>4925.2999999999993</v>
      </c>
      <c r="K360" s="31">
        <v>4670</v>
      </c>
      <c r="L360" s="31">
        <v>4352.3</v>
      </c>
      <c r="M360" s="31">
        <v>4.4807600000000001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211.7</v>
      </c>
      <c r="D361" s="40">
        <v>212.11666666666667</v>
      </c>
      <c r="E361" s="40">
        <v>209.23333333333335</v>
      </c>
      <c r="F361" s="40">
        <v>206.76666666666668</v>
      </c>
      <c r="G361" s="40">
        <v>203.88333333333335</v>
      </c>
      <c r="H361" s="40">
        <v>214.58333333333334</v>
      </c>
      <c r="I361" s="40">
        <v>217.46666666666667</v>
      </c>
      <c r="J361" s="40">
        <v>219.93333333333334</v>
      </c>
      <c r="K361" s="31">
        <v>215</v>
      </c>
      <c r="L361" s="31">
        <v>209.65</v>
      </c>
      <c r="M361" s="31">
        <v>17.22354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115</v>
      </c>
      <c r="D362" s="40">
        <v>115.48333333333333</v>
      </c>
      <c r="E362" s="40">
        <v>112.56666666666666</v>
      </c>
      <c r="F362" s="40">
        <v>110.13333333333333</v>
      </c>
      <c r="G362" s="40">
        <v>107.21666666666665</v>
      </c>
      <c r="H362" s="40">
        <v>117.91666666666667</v>
      </c>
      <c r="I362" s="40">
        <v>120.83333333333333</v>
      </c>
      <c r="J362" s="40">
        <v>123.26666666666668</v>
      </c>
      <c r="K362" s="31">
        <v>118.4</v>
      </c>
      <c r="L362" s="31">
        <v>113.05</v>
      </c>
      <c r="M362" s="31">
        <v>39.730600000000003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4817.5</v>
      </c>
      <c r="D363" s="40">
        <v>4850.7</v>
      </c>
      <c r="E363" s="40">
        <v>4756.7999999999993</v>
      </c>
      <c r="F363" s="40">
        <v>4696.0999999999995</v>
      </c>
      <c r="G363" s="40">
        <v>4602.1999999999989</v>
      </c>
      <c r="H363" s="40">
        <v>4911.3999999999996</v>
      </c>
      <c r="I363" s="40">
        <v>5005.2999999999993</v>
      </c>
      <c r="J363" s="40">
        <v>5066</v>
      </c>
      <c r="K363" s="31">
        <v>4944.6000000000004</v>
      </c>
      <c r="L363" s="31">
        <v>4790</v>
      </c>
      <c r="M363" s="31">
        <v>0.53103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14256</v>
      </c>
      <c r="D364" s="40">
        <v>14281.616666666667</v>
      </c>
      <c r="E364" s="40">
        <v>14112.183333333334</v>
      </c>
      <c r="F364" s="40">
        <v>13968.366666666667</v>
      </c>
      <c r="G364" s="40">
        <v>13798.933333333334</v>
      </c>
      <c r="H364" s="40">
        <v>14425.433333333334</v>
      </c>
      <c r="I364" s="40">
        <v>14594.866666666665</v>
      </c>
      <c r="J364" s="40">
        <v>14738.683333333334</v>
      </c>
      <c r="K364" s="31">
        <v>14451.05</v>
      </c>
      <c r="L364" s="31">
        <v>14137.8</v>
      </c>
      <c r="M364" s="31">
        <v>3.669E-2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5109.3999999999996</v>
      </c>
      <c r="D365" s="40">
        <v>5085.6500000000005</v>
      </c>
      <c r="E365" s="40">
        <v>5023.7500000000009</v>
      </c>
      <c r="F365" s="40">
        <v>4938.1000000000004</v>
      </c>
      <c r="G365" s="40">
        <v>4876.2000000000007</v>
      </c>
      <c r="H365" s="40">
        <v>5171.3000000000011</v>
      </c>
      <c r="I365" s="40">
        <v>5233.2000000000007</v>
      </c>
      <c r="J365" s="40">
        <v>5318.8500000000013</v>
      </c>
      <c r="K365" s="31">
        <v>5147.55</v>
      </c>
      <c r="L365" s="31">
        <v>5000</v>
      </c>
      <c r="M365" s="31">
        <v>5.756E-2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219.5</v>
      </c>
      <c r="D366" s="40">
        <v>219.43333333333331</v>
      </c>
      <c r="E366" s="40">
        <v>215.11666666666662</v>
      </c>
      <c r="F366" s="40">
        <v>210.73333333333332</v>
      </c>
      <c r="G366" s="40">
        <v>206.41666666666663</v>
      </c>
      <c r="H366" s="40">
        <v>223.81666666666661</v>
      </c>
      <c r="I366" s="40">
        <v>228.13333333333327</v>
      </c>
      <c r="J366" s="40">
        <v>232.51666666666659</v>
      </c>
      <c r="K366" s="31">
        <v>223.75</v>
      </c>
      <c r="L366" s="31">
        <v>215.05</v>
      </c>
      <c r="M366" s="31">
        <v>9.1987400000000008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1011.8</v>
      </c>
      <c r="D367" s="40">
        <v>1004.5333333333334</v>
      </c>
      <c r="E367" s="40">
        <v>964.31666666666683</v>
      </c>
      <c r="F367" s="40">
        <v>916.83333333333337</v>
      </c>
      <c r="G367" s="40">
        <v>876.61666666666679</v>
      </c>
      <c r="H367" s="40">
        <v>1052.0166666666669</v>
      </c>
      <c r="I367" s="40">
        <v>1092.2333333333333</v>
      </c>
      <c r="J367" s="40">
        <v>1139.7166666666669</v>
      </c>
      <c r="K367" s="31">
        <v>1044.75</v>
      </c>
      <c r="L367" s="31">
        <v>957.05</v>
      </c>
      <c r="M367" s="31">
        <v>3.67882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2405.5500000000002</v>
      </c>
      <c r="D368" s="40">
        <v>2383.2166666666667</v>
      </c>
      <c r="E368" s="40">
        <v>2351.5833333333335</v>
      </c>
      <c r="F368" s="40">
        <v>2297.6166666666668</v>
      </c>
      <c r="G368" s="40">
        <v>2265.9833333333336</v>
      </c>
      <c r="H368" s="40">
        <v>2437.1833333333334</v>
      </c>
      <c r="I368" s="40">
        <v>2468.8166666666666</v>
      </c>
      <c r="J368" s="40">
        <v>2522.7833333333333</v>
      </c>
      <c r="K368" s="31">
        <v>2414.85</v>
      </c>
      <c r="L368" s="31">
        <v>2329.25</v>
      </c>
      <c r="M368" s="31">
        <v>11.693429999999999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2841.4</v>
      </c>
      <c r="D369" s="40">
        <v>2847.6166666666663</v>
      </c>
      <c r="E369" s="40">
        <v>2756.2333333333327</v>
      </c>
      <c r="F369" s="40">
        <v>2671.0666666666662</v>
      </c>
      <c r="G369" s="40">
        <v>2579.6833333333325</v>
      </c>
      <c r="H369" s="40">
        <v>2932.7833333333328</v>
      </c>
      <c r="I369" s="40">
        <v>3024.166666666667</v>
      </c>
      <c r="J369" s="40">
        <v>3109.333333333333</v>
      </c>
      <c r="K369" s="31">
        <v>2939</v>
      </c>
      <c r="L369" s="31">
        <v>2762.45</v>
      </c>
      <c r="M369" s="31">
        <v>1.88486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36.75</v>
      </c>
      <c r="D370" s="40">
        <v>36.783333333333339</v>
      </c>
      <c r="E370" s="40">
        <v>35.916666666666679</v>
      </c>
      <c r="F370" s="40">
        <v>35.083333333333343</v>
      </c>
      <c r="G370" s="40">
        <v>34.216666666666683</v>
      </c>
      <c r="H370" s="40">
        <v>37.616666666666674</v>
      </c>
      <c r="I370" s="40">
        <v>38.483333333333334</v>
      </c>
      <c r="J370" s="40">
        <v>39.31666666666667</v>
      </c>
      <c r="K370" s="31">
        <v>37.65</v>
      </c>
      <c r="L370" s="31">
        <v>35.950000000000003</v>
      </c>
      <c r="M370" s="31">
        <v>550.96010000000001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490.05</v>
      </c>
      <c r="D371" s="40">
        <v>494.83333333333331</v>
      </c>
      <c r="E371" s="40">
        <v>485.26666666666665</v>
      </c>
      <c r="F371" s="40">
        <v>480.48333333333335</v>
      </c>
      <c r="G371" s="40">
        <v>470.91666666666669</v>
      </c>
      <c r="H371" s="40">
        <v>499.61666666666662</v>
      </c>
      <c r="I371" s="40">
        <v>509.18333333333334</v>
      </c>
      <c r="J371" s="40">
        <v>513.96666666666658</v>
      </c>
      <c r="K371" s="31">
        <v>504.4</v>
      </c>
      <c r="L371" s="31">
        <v>490.05</v>
      </c>
      <c r="M371" s="31">
        <v>1.59585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265.55</v>
      </c>
      <c r="D372" s="40">
        <v>268.76666666666665</v>
      </c>
      <c r="E372" s="40">
        <v>257.7833333333333</v>
      </c>
      <c r="F372" s="40">
        <v>250.01666666666665</v>
      </c>
      <c r="G372" s="40">
        <v>239.0333333333333</v>
      </c>
      <c r="H372" s="40">
        <v>276.5333333333333</v>
      </c>
      <c r="I372" s="40">
        <v>287.51666666666665</v>
      </c>
      <c r="J372" s="40">
        <v>295.2833333333333</v>
      </c>
      <c r="K372" s="31">
        <v>279.75</v>
      </c>
      <c r="L372" s="31">
        <v>261</v>
      </c>
      <c r="M372" s="31">
        <v>3.5260500000000001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2281.85</v>
      </c>
      <c r="D373" s="40">
        <v>2263.0166666666669</v>
      </c>
      <c r="E373" s="40">
        <v>2226.0333333333338</v>
      </c>
      <c r="F373" s="40">
        <v>2170.2166666666667</v>
      </c>
      <c r="G373" s="40">
        <v>2133.2333333333336</v>
      </c>
      <c r="H373" s="40">
        <v>2318.8333333333339</v>
      </c>
      <c r="I373" s="40">
        <v>2355.8166666666666</v>
      </c>
      <c r="J373" s="40">
        <v>2411.6333333333341</v>
      </c>
      <c r="K373" s="31">
        <v>2300</v>
      </c>
      <c r="L373" s="31">
        <v>2207.1999999999998</v>
      </c>
      <c r="M373" s="31">
        <v>5.3824399999999999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912.85</v>
      </c>
      <c r="D374" s="40">
        <v>906.11666666666667</v>
      </c>
      <c r="E374" s="40">
        <v>884.33333333333337</v>
      </c>
      <c r="F374" s="40">
        <v>855.81666666666672</v>
      </c>
      <c r="G374" s="40">
        <v>834.03333333333342</v>
      </c>
      <c r="H374" s="40">
        <v>934.63333333333333</v>
      </c>
      <c r="I374" s="40">
        <v>956.41666666666663</v>
      </c>
      <c r="J374" s="40">
        <v>984.93333333333328</v>
      </c>
      <c r="K374" s="31">
        <v>927.9</v>
      </c>
      <c r="L374" s="31">
        <v>877.6</v>
      </c>
      <c r="M374" s="31">
        <v>0.68572999999999995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1820.55</v>
      </c>
      <c r="D375" s="40">
        <v>1823.9833333333333</v>
      </c>
      <c r="E375" s="40">
        <v>1779.2666666666667</v>
      </c>
      <c r="F375" s="40">
        <v>1737.9833333333333</v>
      </c>
      <c r="G375" s="40">
        <v>1693.2666666666667</v>
      </c>
      <c r="H375" s="40">
        <v>1865.2666666666667</v>
      </c>
      <c r="I375" s="40">
        <v>1909.9833333333333</v>
      </c>
      <c r="J375" s="40">
        <v>1951.2666666666667</v>
      </c>
      <c r="K375" s="31">
        <v>1868.7</v>
      </c>
      <c r="L375" s="31">
        <v>1782.7</v>
      </c>
      <c r="M375" s="31">
        <v>2.1382699999999999</v>
      </c>
      <c r="N375" s="1"/>
      <c r="O375" s="1"/>
    </row>
    <row r="376" spans="1:15" ht="12.75" customHeight="1">
      <c r="A376" s="31">
        <v>366</v>
      </c>
      <c r="B376" s="31" t="s">
        <v>857</v>
      </c>
      <c r="C376" s="31">
        <v>188.25</v>
      </c>
      <c r="D376" s="40">
        <v>187.68333333333331</v>
      </c>
      <c r="E376" s="40">
        <v>183.01666666666662</v>
      </c>
      <c r="F376" s="40">
        <v>177.7833333333333</v>
      </c>
      <c r="G376" s="40">
        <v>173.11666666666662</v>
      </c>
      <c r="H376" s="40">
        <v>192.91666666666663</v>
      </c>
      <c r="I376" s="40">
        <v>197.58333333333331</v>
      </c>
      <c r="J376" s="40">
        <v>202.81666666666663</v>
      </c>
      <c r="K376" s="31">
        <v>192.35</v>
      </c>
      <c r="L376" s="31">
        <v>182.45</v>
      </c>
      <c r="M376" s="31">
        <v>52.011710000000001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209.85</v>
      </c>
      <c r="D377" s="40">
        <v>210</v>
      </c>
      <c r="E377" s="40">
        <v>207.35</v>
      </c>
      <c r="F377" s="40">
        <v>204.85</v>
      </c>
      <c r="G377" s="40">
        <v>202.2</v>
      </c>
      <c r="H377" s="40">
        <v>212.5</v>
      </c>
      <c r="I377" s="40">
        <v>215.14999999999998</v>
      </c>
      <c r="J377" s="40">
        <v>217.65</v>
      </c>
      <c r="K377" s="31">
        <v>212.65</v>
      </c>
      <c r="L377" s="31">
        <v>207.5</v>
      </c>
      <c r="M377" s="31">
        <v>169.04435000000001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2442.4499999999998</v>
      </c>
      <c r="D378" s="40">
        <v>2448.0166666666664</v>
      </c>
      <c r="E378" s="40">
        <v>2376.0333333333328</v>
      </c>
      <c r="F378" s="40">
        <v>2309.6166666666663</v>
      </c>
      <c r="G378" s="40">
        <v>2237.6333333333328</v>
      </c>
      <c r="H378" s="40">
        <v>2514.4333333333329</v>
      </c>
      <c r="I378" s="40">
        <v>2586.4166666666665</v>
      </c>
      <c r="J378" s="40">
        <v>2652.833333333333</v>
      </c>
      <c r="K378" s="31">
        <v>2520</v>
      </c>
      <c r="L378" s="31">
        <v>2381.6</v>
      </c>
      <c r="M378" s="31">
        <v>0.24188999999999999</v>
      </c>
      <c r="N378" s="1"/>
      <c r="O378" s="1"/>
    </row>
    <row r="379" spans="1:15" ht="12.75" customHeight="1">
      <c r="A379" s="31">
        <v>369</v>
      </c>
      <c r="B379" s="31" t="s">
        <v>858</v>
      </c>
      <c r="C379" s="31">
        <v>310.5</v>
      </c>
      <c r="D379" s="40">
        <v>309.01666666666665</v>
      </c>
      <c r="E379" s="40">
        <v>302.5333333333333</v>
      </c>
      <c r="F379" s="40">
        <v>294.56666666666666</v>
      </c>
      <c r="G379" s="40">
        <v>288.08333333333331</v>
      </c>
      <c r="H379" s="40">
        <v>316.98333333333329</v>
      </c>
      <c r="I379" s="40">
        <v>323.46666666666664</v>
      </c>
      <c r="J379" s="40">
        <v>331.43333333333328</v>
      </c>
      <c r="K379" s="31">
        <v>315.5</v>
      </c>
      <c r="L379" s="31">
        <v>301.05</v>
      </c>
      <c r="M379" s="31">
        <v>3.2130399999999999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432.7</v>
      </c>
      <c r="D380" s="40">
        <v>437.16666666666669</v>
      </c>
      <c r="E380" s="40">
        <v>419.88333333333338</v>
      </c>
      <c r="F380" s="40">
        <v>407.06666666666672</v>
      </c>
      <c r="G380" s="40">
        <v>389.78333333333342</v>
      </c>
      <c r="H380" s="40">
        <v>449.98333333333335</v>
      </c>
      <c r="I380" s="40">
        <v>467.26666666666665</v>
      </c>
      <c r="J380" s="40">
        <v>480.08333333333331</v>
      </c>
      <c r="K380" s="31">
        <v>454.45</v>
      </c>
      <c r="L380" s="31">
        <v>424.35</v>
      </c>
      <c r="M380" s="31">
        <v>8.5705899999999993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687.8</v>
      </c>
      <c r="D381" s="40">
        <v>687.21666666666658</v>
      </c>
      <c r="E381" s="40">
        <v>672.63333333333321</v>
      </c>
      <c r="F381" s="40">
        <v>657.46666666666658</v>
      </c>
      <c r="G381" s="40">
        <v>642.88333333333321</v>
      </c>
      <c r="H381" s="40">
        <v>702.38333333333321</v>
      </c>
      <c r="I381" s="40">
        <v>716.96666666666647</v>
      </c>
      <c r="J381" s="40">
        <v>732.13333333333321</v>
      </c>
      <c r="K381" s="31">
        <v>701.8</v>
      </c>
      <c r="L381" s="31">
        <v>672.05</v>
      </c>
      <c r="M381" s="31">
        <v>2.2240700000000002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121.95</v>
      </c>
      <c r="D382" s="40">
        <v>123.75</v>
      </c>
      <c r="E382" s="40">
        <v>119.30000000000001</v>
      </c>
      <c r="F382" s="40">
        <v>116.65</v>
      </c>
      <c r="G382" s="40">
        <v>112.20000000000002</v>
      </c>
      <c r="H382" s="40">
        <v>126.4</v>
      </c>
      <c r="I382" s="40">
        <v>130.85</v>
      </c>
      <c r="J382" s="40">
        <v>133.5</v>
      </c>
      <c r="K382" s="31">
        <v>128.19999999999999</v>
      </c>
      <c r="L382" s="31">
        <v>121.1</v>
      </c>
      <c r="M382" s="31">
        <v>5.02332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1252.05</v>
      </c>
      <c r="D383" s="40">
        <v>1258.7</v>
      </c>
      <c r="E383" s="40">
        <v>1217.4000000000001</v>
      </c>
      <c r="F383" s="40">
        <v>1182.75</v>
      </c>
      <c r="G383" s="40">
        <v>1141.45</v>
      </c>
      <c r="H383" s="40">
        <v>1293.3500000000001</v>
      </c>
      <c r="I383" s="40">
        <v>1334.6499999999999</v>
      </c>
      <c r="J383" s="40">
        <v>1369.3000000000002</v>
      </c>
      <c r="K383" s="31">
        <v>1300</v>
      </c>
      <c r="L383" s="31">
        <v>1224.05</v>
      </c>
      <c r="M383" s="31">
        <v>11.4663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786</v>
      </c>
      <c r="D384" s="40">
        <v>796.04999999999984</v>
      </c>
      <c r="E384" s="40">
        <v>768.99999999999966</v>
      </c>
      <c r="F384" s="40">
        <v>751.99999999999977</v>
      </c>
      <c r="G384" s="40">
        <v>724.94999999999959</v>
      </c>
      <c r="H384" s="40">
        <v>813.04999999999973</v>
      </c>
      <c r="I384" s="40">
        <v>840.09999999999991</v>
      </c>
      <c r="J384" s="40">
        <v>857.0999999999998</v>
      </c>
      <c r="K384" s="31">
        <v>823.1</v>
      </c>
      <c r="L384" s="31">
        <v>779.05</v>
      </c>
      <c r="M384" s="31">
        <v>1.6467099999999999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1044.75</v>
      </c>
      <c r="D385" s="40">
        <v>1052.3999999999999</v>
      </c>
      <c r="E385" s="40">
        <v>1012.3499999999997</v>
      </c>
      <c r="F385" s="40">
        <v>979.94999999999982</v>
      </c>
      <c r="G385" s="40">
        <v>939.89999999999964</v>
      </c>
      <c r="H385" s="40">
        <v>1084.7999999999997</v>
      </c>
      <c r="I385" s="40">
        <v>1124.8499999999999</v>
      </c>
      <c r="J385" s="40">
        <v>1157.2499999999998</v>
      </c>
      <c r="K385" s="31">
        <v>1092.45</v>
      </c>
      <c r="L385" s="31">
        <v>1020</v>
      </c>
      <c r="M385" s="31">
        <v>2.7635399999999999</v>
      </c>
      <c r="N385" s="1"/>
      <c r="O385" s="1"/>
    </row>
    <row r="386" spans="1:15" ht="12.75" customHeight="1">
      <c r="A386" s="31">
        <v>376</v>
      </c>
      <c r="B386" s="31" t="s">
        <v>859</v>
      </c>
      <c r="C386" s="31">
        <v>113.75</v>
      </c>
      <c r="D386" s="40">
        <v>114.31666666666668</v>
      </c>
      <c r="E386" s="40">
        <v>112.08333333333336</v>
      </c>
      <c r="F386" s="40">
        <v>110.41666666666669</v>
      </c>
      <c r="G386" s="40">
        <v>108.18333333333337</v>
      </c>
      <c r="H386" s="40">
        <v>115.98333333333335</v>
      </c>
      <c r="I386" s="40">
        <v>118.21666666666667</v>
      </c>
      <c r="J386" s="40">
        <v>119.88333333333334</v>
      </c>
      <c r="K386" s="31">
        <v>116.55</v>
      </c>
      <c r="L386" s="31">
        <v>112.65</v>
      </c>
      <c r="M386" s="31">
        <v>5.4879699999999998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200.9</v>
      </c>
      <c r="D387" s="40">
        <v>203.83333333333334</v>
      </c>
      <c r="E387" s="40">
        <v>195.66666666666669</v>
      </c>
      <c r="F387" s="40">
        <v>190.43333333333334</v>
      </c>
      <c r="G387" s="40">
        <v>182.26666666666668</v>
      </c>
      <c r="H387" s="40">
        <v>209.06666666666669</v>
      </c>
      <c r="I387" s="40">
        <v>217.23333333333338</v>
      </c>
      <c r="J387" s="40">
        <v>222.4666666666667</v>
      </c>
      <c r="K387" s="31">
        <v>212</v>
      </c>
      <c r="L387" s="31">
        <v>198.6</v>
      </c>
      <c r="M387" s="31">
        <v>13.007569999999999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741.45</v>
      </c>
      <c r="D388" s="40">
        <v>742.94999999999993</v>
      </c>
      <c r="E388" s="40">
        <v>730.99999999999989</v>
      </c>
      <c r="F388" s="40">
        <v>720.55</v>
      </c>
      <c r="G388" s="40">
        <v>708.59999999999991</v>
      </c>
      <c r="H388" s="40">
        <v>753.39999999999986</v>
      </c>
      <c r="I388" s="40">
        <v>765.34999999999991</v>
      </c>
      <c r="J388" s="40">
        <v>775.79999999999984</v>
      </c>
      <c r="K388" s="31">
        <v>754.9</v>
      </c>
      <c r="L388" s="31">
        <v>732.5</v>
      </c>
      <c r="M388" s="31">
        <v>8.7830999999999992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253.3</v>
      </c>
      <c r="D389" s="40">
        <v>253.61666666666667</v>
      </c>
      <c r="E389" s="40">
        <v>250.23333333333335</v>
      </c>
      <c r="F389" s="40">
        <v>247.16666666666669</v>
      </c>
      <c r="G389" s="40">
        <v>243.78333333333336</v>
      </c>
      <c r="H389" s="40">
        <v>256.68333333333334</v>
      </c>
      <c r="I389" s="40">
        <v>260.06666666666666</v>
      </c>
      <c r="J389" s="40">
        <v>263.13333333333333</v>
      </c>
      <c r="K389" s="31">
        <v>257</v>
      </c>
      <c r="L389" s="31">
        <v>250.55</v>
      </c>
      <c r="M389" s="31">
        <v>2.0159899999999999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950.4</v>
      </c>
      <c r="D390" s="40">
        <v>948.71666666666658</v>
      </c>
      <c r="E390" s="40">
        <v>930.73333333333312</v>
      </c>
      <c r="F390" s="40">
        <v>911.06666666666649</v>
      </c>
      <c r="G390" s="40">
        <v>893.08333333333303</v>
      </c>
      <c r="H390" s="40">
        <v>968.38333333333321</v>
      </c>
      <c r="I390" s="40">
        <v>986.36666666666656</v>
      </c>
      <c r="J390" s="40">
        <v>1006.0333333333333</v>
      </c>
      <c r="K390" s="31">
        <v>966.7</v>
      </c>
      <c r="L390" s="31">
        <v>929.05</v>
      </c>
      <c r="M390" s="31">
        <v>2.8254000000000001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1889.05</v>
      </c>
      <c r="D391" s="40">
        <v>1902.2</v>
      </c>
      <c r="E391" s="40">
        <v>1845.9</v>
      </c>
      <c r="F391" s="40">
        <v>1802.75</v>
      </c>
      <c r="G391" s="40">
        <v>1746.45</v>
      </c>
      <c r="H391" s="40">
        <v>1945.3500000000001</v>
      </c>
      <c r="I391" s="40">
        <v>2001.6499999999999</v>
      </c>
      <c r="J391" s="40">
        <v>2044.8000000000002</v>
      </c>
      <c r="K391" s="31">
        <v>1958.5</v>
      </c>
      <c r="L391" s="31">
        <v>1859.05</v>
      </c>
      <c r="M391" s="31">
        <v>0.17565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167.55</v>
      </c>
      <c r="D392" s="40">
        <v>169.88333333333333</v>
      </c>
      <c r="E392" s="40">
        <v>162.76666666666665</v>
      </c>
      <c r="F392" s="40">
        <v>157.98333333333332</v>
      </c>
      <c r="G392" s="40">
        <v>150.86666666666665</v>
      </c>
      <c r="H392" s="40">
        <v>174.66666666666666</v>
      </c>
      <c r="I392" s="40">
        <v>181.78333333333333</v>
      </c>
      <c r="J392" s="40">
        <v>186.56666666666666</v>
      </c>
      <c r="K392" s="31">
        <v>177</v>
      </c>
      <c r="L392" s="31">
        <v>165.1</v>
      </c>
      <c r="M392" s="31">
        <v>106.35816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71.849999999999994</v>
      </c>
      <c r="D393" s="40">
        <v>72.61666666666666</v>
      </c>
      <c r="E393" s="40">
        <v>69.48333333333332</v>
      </c>
      <c r="F393" s="40">
        <v>67.11666666666666</v>
      </c>
      <c r="G393" s="40">
        <v>63.98333333333332</v>
      </c>
      <c r="H393" s="40">
        <v>74.98333333333332</v>
      </c>
      <c r="I393" s="40">
        <v>78.116666666666674</v>
      </c>
      <c r="J393" s="40">
        <v>80.48333333333332</v>
      </c>
      <c r="K393" s="31">
        <v>75.75</v>
      </c>
      <c r="L393" s="31">
        <v>70.25</v>
      </c>
      <c r="M393" s="31">
        <v>36.986420000000003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126.45</v>
      </c>
      <c r="D394" s="40">
        <v>127.16666666666667</v>
      </c>
      <c r="E394" s="40">
        <v>124.43333333333334</v>
      </c>
      <c r="F394" s="40">
        <v>122.41666666666667</v>
      </c>
      <c r="G394" s="40">
        <v>119.68333333333334</v>
      </c>
      <c r="H394" s="40">
        <v>129.18333333333334</v>
      </c>
      <c r="I394" s="40">
        <v>131.91666666666666</v>
      </c>
      <c r="J394" s="40">
        <v>133.93333333333334</v>
      </c>
      <c r="K394" s="31">
        <v>129.9</v>
      </c>
      <c r="L394" s="31">
        <v>125.15</v>
      </c>
      <c r="M394" s="31">
        <v>73.814970000000002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145.44999999999999</v>
      </c>
      <c r="D395" s="40">
        <v>144.76666666666668</v>
      </c>
      <c r="E395" s="40">
        <v>142.38333333333335</v>
      </c>
      <c r="F395" s="40">
        <v>139.31666666666666</v>
      </c>
      <c r="G395" s="40">
        <v>136.93333333333334</v>
      </c>
      <c r="H395" s="40">
        <v>147.83333333333337</v>
      </c>
      <c r="I395" s="40">
        <v>150.2166666666667</v>
      </c>
      <c r="J395" s="40">
        <v>153.28333333333339</v>
      </c>
      <c r="K395" s="31">
        <v>147.15</v>
      </c>
      <c r="L395" s="31">
        <v>141.69999999999999</v>
      </c>
      <c r="M395" s="31">
        <v>37.398240000000001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1229.75</v>
      </c>
      <c r="D396" s="40">
        <v>1234.45</v>
      </c>
      <c r="E396" s="40">
        <v>1210.3000000000002</v>
      </c>
      <c r="F396" s="40">
        <v>1190.8500000000001</v>
      </c>
      <c r="G396" s="40">
        <v>1166.7000000000003</v>
      </c>
      <c r="H396" s="40">
        <v>1253.9000000000001</v>
      </c>
      <c r="I396" s="40">
        <v>1278.0500000000002</v>
      </c>
      <c r="J396" s="40">
        <v>1297.5</v>
      </c>
      <c r="K396" s="31">
        <v>1258.5999999999999</v>
      </c>
      <c r="L396" s="31">
        <v>1215</v>
      </c>
      <c r="M396" s="31">
        <v>2.4068800000000001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2277.35</v>
      </c>
      <c r="D397" s="40">
        <v>2280.7666666666664</v>
      </c>
      <c r="E397" s="40">
        <v>2243.6833333333329</v>
      </c>
      <c r="F397" s="40">
        <v>2210.0166666666664</v>
      </c>
      <c r="G397" s="40">
        <v>2172.9333333333329</v>
      </c>
      <c r="H397" s="40">
        <v>2314.4333333333329</v>
      </c>
      <c r="I397" s="40">
        <v>2351.5166666666669</v>
      </c>
      <c r="J397" s="40">
        <v>2385.1833333333329</v>
      </c>
      <c r="K397" s="31">
        <v>2317.85</v>
      </c>
      <c r="L397" s="31">
        <v>2247.1</v>
      </c>
      <c r="M397" s="31">
        <v>66.113759999999999</v>
      </c>
      <c r="N397" s="1"/>
      <c r="O397" s="1"/>
    </row>
    <row r="398" spans="1:15" ht="12.75" customHeight="1">
      <c r="A398" s="31">
        <v>388</v>
      </c>
      <c r="B398" s="31" t="s">
        <v>860</v>
      </c>
      <c r="C398" s="31">
        <v>361.45</v>
      </c>
      <c r="D398" s="40">
        <v>360.11666666666662</v>
      </c>
      <c r="E398" s="40">
        <v>353.33333333333326</v>
      </c>
      <c r="F398" s="40">
        <v>345.21666666666664</v>
      </c>
      <c r="G398" s="40">
        <v>338.43333333333328</v>
      </c>
      <c r="H398" s="40">
        <v>368.23333333333323</v>
      </c>
      <c r="I398" s="40">
        <v>375.01666666666665</v>
      </c>
      <c r="J398" s="40">
        <v>383.13333333333321</v>
      </c>
      <c r="K398" s="31">
        <v>366.9</v>
      </c>
      <c r="L398" s="31">
        <v>352</v>
      </c>
      <c r="M398" s="31">
        <v>1.0225299999999999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261.2</v>
      </c>
      <c r="D399" s="40">
        <v>262.55</v>
      </c>
      <c r="E399" s="40">
        <v>257.10000000000002</v>
      </c>
      <c r="F399" s="40">
        <v>253</v>
      </c>
      <c r="G399" s="40">
        <v>247.55</v>
      </c>
      <c r="H399" s="40">
        <v>266.65000000000003</v>
      </c>
      <c r="I399" s="40">
        <v>272.09999999999997</v>
      </c>
      <c r="J399" s="40">
        <v>276.20000000000005</v>
      </c>
      <c r="K399" s="31">
        <v>268</v>
      </c>
      <c r="L399" s="31">
        <v>258.45</v>
      </c>
      <c r="M399" s="31">
        <v>1.7768200000000001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1250.2</v>
      </c>
      <c r="D400" s="40">
        <v>1258.75</v>
      </c>
      <c r="E400" s="40">
        <v>1223.55</v>
      </c>
      <c r="F400" s="40">
        <v>1196.8999999999999</v>
      </c>
      <c r="G400" s="40">
        <v>1161.6999999999998</v>
      </c>
      <c r="H400" s="40">
        <v>1285.4000000000001</v>
      </c>
      <c r="I400" s="40">
        <v>1320.6</v>
      </c>
      <c r="J400" s="40">
        <v>1347.2500000000002</v>
      </c>
      <c r="K400" s="31">
        <v>1293.95</v>
      </c>
      <c r="L400" s="31">
        <v>1232.0999999999999</v>
      </c>
      <c r="M400" s="31">
        <v>1.80366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1699.5</v>
      </c>
      <c r="D401" s="40">
        <v>1725.0166666666664</v>
      </c>
      <c r="E401" s="40">
        <v>1670.5833333333328</v>
      </c>
      <c r="F401" s="40">
        <v>1641.6666666666663</v>
      </c>
      <c r="G401" s="40">
        <v>1587.2333333333327</v>
      </c>
      <c r="H401" s="40">
        <v>1753.9333333333329</v>
      </c>
      <c r="I401" s="40">
        <v>1808.3666666666663</v>
      </c>
      <c r="J401" s="40">
        <v>1837.2833333333331</v>
      </c>
      <c r="K401" s="31">
        <v>1779.45</v>
      </c>
      <c r="L401" s="31">
        <v>1696.1</v>
      </c>
      <c r="M401" s="31">
        <v>1.4051800000000001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33.35</v>
      </c>
      <c r="D402" s="40">
        <v>33.366666666666667</v>
      </c>
      <c r="E402" s="40">
        <v>32.783333333333331</v>
      </c>
      <c r="F402" s="40">
        <v>32.216666666666661</v>
      </c>
      <c r="G402" s="40">
        <v>31.633333333333326</v>
      </c>
      <c r="H402" s="40">
        <v>33.933333333333337</v>
      </c>
      <c r="I402" s="40">
        <v>34.516666666666666</v>
      </c>
      <c r="J402" s="40">
        <v>35.083333333333343</v>
      </c>
      <c r="K402" s="31">
        <v>33.950000000000003</v>
      </c>
      <c r="L402" s="31">
        <v>32.799999999999997</v>
      </c>
      <c r="M402" s="31">
        <v>40.512540000000001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106.5</v>
      </c>
      <c r="D403" s="40">
        <v>107.10000000000001</v>
      </c>
      <c r="E403" s="40">
        <v>103.90000000000002</v>
      </c>
      <c r="F403" s="40">
        <v>101.30000000000001</v>
      </c>
      <c r="G403" s="40">
        <v>98.100000000000023</v>
      </c>
      <c r="H403" s="40">
        <v>109.70000000000002</v>
      </c>
      <c r="I403" s="40">
        <v>112.9</v>
      </c>
      <c r="J403" s="40">
        <v>115.50000000000001</v>
      </c>
      <c r="K403" s="31">
        <v>110.3</v>
      </c>
      <c r="L403" s="31">
        <v>104.5</v>
      </c>
      <c r="M403" s="31">
        <v>470.29516999999998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7500.7</v>
      </c>
      <c r="D404" s="40">
        <v>7501.9833333333336</v>
      </c>
      <c r="E404" s="40">
        <v>7433.9666666666672</v>
      </c>
      <c r="F404" s="40">
        <v>7367.2333333333336</v>
      </c>
      <c r="G404" s="40">
        <v>7299.2166666666672</v>
      </c>
      <c r="H404" s="40">
        <v>7568.7166666666672</v>
      </c>
      <c r="I404" s="40">
        <v>7636.7333333333336</v>
      </c>
      <c r="J404" s="40">
        <v>7703.4666666666672</v>
      </c>
      <c r="K404" s="31">
        <v>7570</v>
      </c>
      <c r="L404" s="31">
        <v>7435.25</v>
      </c>
      <c r="M404" s="31">
        <v>8.8599999999999998E-2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868.5</v>
      </c>
      <c r="D405" s="40">
        <v>875.56666666666661</v>
      </c>
      <c r="E405" s="40">
        <v>853.13333333333321</v>
      </c>
      <c r="F405" s="40">
        <v>837.76666666666665</v>
      </c>
      <c r="G405" s="40">
        <v>815.33333333333326</v>
      </c>
      <c r="H405" s="40">
        <v>890.93333333333317</v>
      </c>
      <c r="I405" s="40">
        <v>913.36666666666656</v>
      </c>
      <c r="J405" s="40">
        <v>928.73333333333312</v>
      </c>
      <c r="K405" s="31">
        <v>898</v>
      </c>
      <c r="L405" s="31">
        <v>860.2</v>
      </c>
      <c r="M405" s="31">
        <v>25.387360000000001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1125.7</v>
      </c>
      <c r="D406" s="40">
        <v>1122.95</v>
      </c>
      <c r="E406" s="40">
        <v>1103.3500000000001</v>
      </c>
      <c r="F406" s="40">
        <v>1081</v>
      </c>
      <c r="G406" s="40">
        <v>1061.4000000000001</v>
      </c>
      <c r="H406" s="40">
        <v>1145.3000000000002</v>
      </c>
      <c r="I406" s="40">
        <v>1164.9000000000001</v>
      </c>
      <c r="J406" s="40">
        <v>1187.2500000000002</v>
      </c>
      <c r="K406" s="31">
        <v>1142.55</v>
      </c>
      <c r="L406" s="31">
        <v>1100.5999999999999</v>
      </c>
      <c r="M406" s="31">
        <v>13.416930000000001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449.2</v>
      </c>
      <c r="D407" s="40">
        <v>452.06666666666666</v>
      </c>
      <c r="E407" s="40">
        <v>440.13333333333333</v>
      </c>
      <c r="F407" s="40">
        <v>431.06666666666666</v>
      </c>
      <c r="G407" s="40">
        <v>419.13333333333333</v>
      </c>
      <c r="H407" s="40">
        <v>461.13333333333333</v>
      </c>
      <c r="I407" s="40">
        <v>473.06666666666661</v>
      </c>
      <c r="J407" s="40">
        <v>482.13333333333333</v>
      </c>
      <c r="K407" s="31">
        <v>464</v>
      </c>
      <c r="L407" s="31">
        <v>443</v>
      </c>
      <c r="M407" s="31">
        <v>223.36114000000001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7900.1</v>
      </c>
      <c r="D408" s="40">
        <v>7870.3666666666659</v>
      </c>
      <c r="E408" s="40">
        <v>7680.7333333333318</v>
      </c>
      <c r="F408" s="40">
        <v>7461.3666666666659</v>
      </c>
      <c r="G408" s="40">
        <v>7271.7333333333318</v>
      </c>
      <c r="H408" s="40">
        <v>8089.7333333333318</v>
      </c>
      <c r="I408" s="40">
        <v>8279.366666666665</v>
      </c>
      <c r="J408" s="40">
        <v>8498.7333333333318</v>
      </c>
      <c r="K408" s="31">
        <v>8060</v>
      </c>
      <c r="L408" s="31">
        <v>7651</v>
      </c>
      <c r="M408" s="31">
        <v>0.28090999999999999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100.4</v>
      </c>
      <c r="D409" s="40">
        <v>100.68333333333334</v>
      </c>
      <c r="E409" s="40">
        <v>98.466666666666669</v>
      </c>
      <c r="F409" s="40">
        <v>96.533333333333331</v>
      </c>
      <c r="G409" s="40">
        <v>94.316666666666663</v>
      </c>
      <c r="H409" s="40">
        <v>102.61666666666667</v>
      </c>
      <c r="I409" s="40">
        <v>104.83333333333334</v>
      </c>
      <c r="J409" s="40">
        <v>106.76666666666668</v>
      </c>
      <c r="K409" s="31">
        <v>102.9</v>
      </c>
      <c r="L409" s="31">
        <v>98.75</v>
      </c>
      <c r="M409" s="31">
        <v>3.5903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132.65</v>
      </c>
      <c r="D410" s="40">
        <v>134.11666666666665</v>
      </c>
      <c r="E410" s="40">
        <v>128.23333333333329</v>
      </c>
      <c r="F410" s="40">
        <v>123.81666666666663</v>
      </c>
      <c r="G410" s="40">
        <v>117.93333333333328</v>
      </c>
      <c r="H410" s="40">
        <v>138.5333333333333</v>
      </c>
      <c r="I410" s="40">
        <v>144.41666666666669</v>
      </c>
      <c r="J410" s="40">
        <v>148.83333333333331</v>
      </c>
      <c r="K410" s="31">
        <v>140</v>
      </c>
      <c r="L410" s="31">
        <v>129.69999999999999</v>
      </c>
      <c r="M410" s="31">
        <v>28.80068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157.6</v>
      </c>
      <c r="D411" s="40">
        <v>155.96666666666667</v>
      </c>
      <c r="E411" s="40">
        <v>152.23333333333335</v>
      </c>
      <c r="F411" s="40">
        <v>146.86666666666667</v>
      </c>
      <c r="G411" s="40">
        <v>143.13333333333335</v>
      </c>
      <c r="H411" s="40">
        <v>161.33333333333334</v>
      </c>
      <c r="I411" s="40">
        <v>165.06666666666663</v>
      </c>
      <c r="J411" s="40">
        <v>170.43333333333334</v>
      </c>
      <c r="K411" s="31">
        <v>159.69999999999999</v>
      </c>
      <c r="L411" s="31">
        <v>150.6</v>
      </c>
      <c r="M411" s="31">
        <v>28.685749999999999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3308.55</v>
      </c>
      <c r="D412" s="40">
        <v>3285.5500000000006</v>
      </c>
      <c r="E412" s="40">
        <v>3224.3000000000011</v>
      </c>
      <c r="F412" s="40">
        <v>3140.0500000000006</v>
      </c>
      <c r="G412" s="40">
        <v>3078.8000000000011</v>
      </c>
      <c r="H412" s="40">
        <v>3369.8000000000011</v>
      </c>
      <c r="I412" s="40">
        <v>3431.05</v>
      </c>
      <c r="J412" s="40">
        <v>3515.3000000000011</v>
      </c>
      <c r="K412" s="31">
        <v>3346.8</v>
      </c>
      <c r="L412" s="31">
        <v>3201.3</v>
      </c>
      <c r="M412" s="31">
        <v>0.15492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309.3</v>
      </c>
      <c r="D413" s="40">
        <v>310.98333333333335</v>
      </c>
      <c r="E413" s="40">
        <v>303.31666666666672</v>
      </c>
      <c r="F413" s="40">
        <v>297.33333333333337</v>
      </c>
      <c r="G413" s="40">
        <v>289.66666666666674</v>
      </c>
      <c r="H413" s="40">
        <v>316.9666666666667</v>
      </c>
      <c r="I413" s="40">
        <v>324.63333333333333</v>
      </c>
      <c r="J413" s="40">
        <v>330.61666666666667</v>
      </c>
      <c r="K413" s="31">
        <v>318.64999999999998</v>
      </c>
      <c r="L413" s="31">
        <v>305</v>
      </c>
      <c r="M413" s="31">
        <v>0.49854999999999999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529.04999999999995</v>
      </c>
      <c r="D414" s="40">
        <v>533.35</v>
      </c>
      <c r="E414" s="40">
        <v>522.70000000000005</v>
      </c>
      <c r="F414" s="40">
        <v>516.35</v>
      </c>
      <c r="G414" s="40">
        <v>505.70000000000005</v>
      </c>
      <c r="H414" s="40">
        <v>539.70000000000005</v>
      </c>
      <c r="I414" s="40">
        <v>550.34999999999991</v>
      </c>
      <c r="J414" s="40">
        <v>556.70000000000005</v>
      </c>
      <c r="K414" s="31">
        <v>544</v>
      </c>
      <c r="L414" s="31">
        <v>527</v>
      </c>
      <c r="M414" s="31">
        <v>1.0566899999999999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25470.35</v>
      </c>
      <c r="D415" s="40">
        <v>25536.799999999999</v>
      </c>
      <c r="E415" s="40">
        <v>24933.599999999999</v>
      </c>
      <c r="F415" s="40">
        <v>24396.85</v>
      </c>
      <c r="G415" s="40">
        <v>23793.649999999998</v>
      </c>
      <c r="H415" s="40">
        <v>26073.55</v>
      </c>
      <c r="I415" s="40">
        <v>26676.750000000004</v>
      </c>
      <c r="J415" s="40">
        <v>27213.5</v>
      </c>
      <c r="K415" s="31">
        <v>26140</v>
      </c>
      <c r="L415" s="31">
        <v>25000.05</v>
      </c>
      <c r="M415" s="31">
        <v>0.38865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1739.95</v>
      </c>
      <c r="D416" s="40">
        <v>1760.8833333333332</v>
      </c>
      <c r="E416" s="40">
        <v>1672.0666666666664</v>
      </c>
      <c r="F416" s="40">
        <v>1604.1833333333332</v>
      </c>
      <c r="G416" s="40">
        <v>1515.3666666666663</v>
      </c>
      <c r="H416" s="40">
        <v>1828.7666666666664</v>
      </c>
      <c r="I416" s="40">
        <v>1917.583333333333</v>
      </c>
      <c r="J416" s="40">
        <v>1985.4666666666665</v>
      </c>
      <c r="K416" s="31">
        <v>1849.7</v>
      </c>
      <c r="L416" s="31">
        <v>1693</v>
      </c>
      <c r="M416" s="31">
        <v>0.97765999999999997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2355.1999999999998</v>
      </c>
      <c r="D417" s="40">
        <v>2357.4</v>
      </c>
      <c r="E417" s="40">
        <v>2317.8000000000002</v>
      </c>
      <c r="F417" s="40">
        <v>2280.4</v>
      </c>
      <c r="G417" s="40">
        <v>2240.8000000000002</v>
      </c>
      <c r="H417" s="40">
        <v>2394.8000000000002</v>
      </c>
      <c r="I417" s="40">
        <v>2434.3999999999996</v>
      </c>
      <c r="J417" s="40">
        <v>2471.8000000000002</v>
      </c>
      <c r="K417" s="31">
        <v>2397</v>
      </c>
      <c r="L417" s="31">
        <v>2320</v>
      </c>
      <c r="M417" s="31">
        <v>2.9885799999999998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442.9</v>
      </c>
      <c r="D418" s="40">
        <v>438.98333333333335</v>
      </c>
      <c r="E418" s="40">
        <v>429.9666666666667</v>
      </c>
      <c r="F418" s="40">
        <v>417.03333333333336</v>
      </c>
      <c r="G418" s="40">
        <v>408.01666666666671</v>
      </c>
      <c r="H418" s="40">
        <v>451.91666666666669</v>
      </c>
      <c r="I418" s="40">
        <v>460.93333333333334</v>
      </c>
      <c r="J418" s="40">
        <v>473.86666666666667</v>
      </c>
      <c r="K418" s="31">
        <v>448</v>
      </c>
      <c r="L418" s="31">
        <v>426.05</v>
      </c>
      <c r="M418" s="31">
        <v>2.1113499999999998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27.5</v>
      </c>
      <c r="D419" s="40">
        <v>27.616666666666664</v>
      </c>
      <c r="E419" s="40">
        <v>26.933333333333326</v>
      </c>
      <c r="F419" s="40">
        <v>26.366666666666664</v>
      </c>
      <c r="G419" s="40">
        <v>25.683333333333326</v>
      </c>
      <c r="H419" s="40">
        <v>28.183333333333326</v>
      </c>
      <c r="I419" s="40">
        <v>28.866666666666664</v>
      </c>
      <c r="J419" s="40">
        <v>29.433333333333326</v>
      </c>
      <c r="K419" s="31">
        <v>28.3</v>
      </c>
      <c r="L419" s="31">
        <v>27.05</v>
      </c>
      <c r="M419" s="31">
        <v>23.37481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3798.5</v>
      </c>
      <c r="D420" s="40">
        <v>3832.65</v>
      </c>
      <c r="E420" s="40">
        <v>3731.5</v>
      </c>
      <c r="F420" s="40">
        <v>3664.5</v>
      </c>
      <c r="G420" s="40">
        <v>3563.35</v>
      </c>
      <c r="H420" s="40">
        <v>3899.65</v>
      </c>
      <c r="I420" s="40">
        <v>4000.8000000000006</v>
      </c>
      <c r="J420" s="40">
        <v>4067.8</v>
      </c>
      <c r="K420" s="31">
        <v>3933.8</v>
      </c>
      <c r="L420" s="31">
        <v>3765.65</v>
      </c>
      <c r="M420" s="31">
        <v>0.31111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807.5</v>
      </c>
      <c r="D421" s="40">
        <v>800.7166666666667</v>
      </c>
      <c r="E421" s="40">
        <v>771.43333333333339</v>
      </c>
      <c r="F421" s="40">
        <v>735.36666666666667</v>
      </c>
      <c r="G421" s="40">
        <v>706.08333333333337</v>
      </c>
      <c r="H421" s="40">
        <v>836.78333333333342</v>
      </c>
      <c r="I421" s="40">
        <v>866.06666666666672</v>
      </c>
      <c r="J421" s="40">
        <v>902.13333333333344</v>
      </c>
      <c r="K421" s="31">
        <v>830</v>
      </c>
      <c r="L421" s="31">
        <v>764.65</v>
      </c>
      <c r="M421" s="31">
        <v>6.7553400000000003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1019.7</v>
      </c>
      <c r="D422" s="40">
        <v>1034.6000000000001</v>
      </c>
      <c r="E422" s="40">
        <v>991.25000000000023</v>
      </c>
      <c r="F422" s="40">
        <v>962.80000000000007</v>
      </c>
      <c r="G422" s="40">
        <v>919.45000000000016</v>
      </c>
      <c r="H422" s="40">
        <v>1063.0500000000002</v>
      </c>
      <c r="I422" s="40">
        <v>1106.4000000000001</v>
      </c>
      <c r="J422" s="40">
        <v>1134.8500000000004</v>
      </c>
      <c r="K422" s="31">
        <v>1077.95</v>
      </c>
      <c r="L422" s="31">
        <v>1006.15</v>
      </c>
      <c r="M422" s="31">
        <v>0.93281999999999998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2376</v>
      </c>
      <c r="D423" s="40">
        <v>2414.5666666666671</v>
      </c>
      <c r="E423" s="40">
        <v>2319.0333333333342</v>
      </c>
      <c r="F423" s="40">
        <v>2262.0666666666671</v>
      </c>
      <c r="G423" s="40">
        <v>2166.5333333333342</v>
      </c>
      <c r="H423" s="40">
        <v>2471.5333333333342</v>
      </c>
      <c r="I423" s="40">
        <v>2567.0666666666671</v>
      </c>
      <c r="J423" s="40">
        <v>2624.0333333333342</v>
      </c>
      <c r="K423" s="31">
        <v>2510.1</v>
      </c>
      <c r="L423" s="31">
        <v>2357.6</v>
      </c>
      <c r="M423" s="31">
        <v>0.51351000000000002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787.5</v>
      </c>
      <c r="D424" s="40">
        <v>799.1</v>
      </c>
      <c r="E424" s="40">
        <v>768.40000000000009</v>
      </c>
      <c r="F424" s="40">
        <v>749.30000000000007</v>
      </c>
      <c r="G424" s="40">
        <v>718.60000000000014</v>
      </c>
      <c r="H424" s="40">
        <v>818.2</v>
      </c>
      <c r="I424" s="40">
        <v>848.90000000000009</v>
      </c>
      <c r="J424" s="40">
        <v>868</v>
      </c>
      <c r="K424" s="31">
        <v>829.8</v>
      </c>
      <c r="L424" s="31">
        <v>780</v>
      </c>
      <c r="M424" s="31">
        <v>2.4736899999999999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413.65</v>
      </c>
      <c r="D425" s="40">
        <v>427.18333333333334</v>
      </c>
      <c r="E425" s="40">
        <v>396.4666666666667</v>
      </c>
      <c r="F425" s="40">
        <v>379.28333333333336</v>
      </c>
      <c r="G425" s="40">
        <v>348.56666666666672</v>
      </c>
      <c r="H425" s="40">
        <v>444.36666666666667</v>
      </c>
      <c r="I425" s="40">
        <v>475.08333333333326</v>
      </c>
      <c r="J425" s="40">
        <v>492.26666666666665</v>
      </c>
      <c r="K425" s="31">
        <v>457.9</v>
      </c>
      <c r="L425" s="31">
        <v>410</v>
      </c>
      <c r="M425" s="31">
        <v>3.7520899999999999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246.25</v>
      </c>
      <c r="D426" s="40">
        <v>248.75</v>
      </c>
      <c r="E426" s="40">
        <v>240.10000000000002</v>
      </c>
      <c r="F426" s="40">
        <v>233.95000000000002</v>
      </c>
      <c r="G426" s="40">
        <v>225.30000000000004</v>
      </c>
      <c r="H426" s="40">
        <v>254.9</v>
      </c>
      <c r="I426" s="40">
        <v>263.54999999999995</v>
      </c>
      <c r="J426" s="40">
        <v>269.7</v>
      </c>
      <c r="K426" s="31">
        <v>257.39999999999998</v>
      </c>
      <c r="L426" s="31">
        <v>242.6</v>
      </c>
      <c r="M426" s="31">
        <v>4.6639099999999996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63.85</v>
      </c>
      <c r="D427" s="40">
        <v>63.683333333333337</v>
      </c>
      <c r="E427" s="40">
        <v>61.966666666666669</v>
      </c>
      <c r="F427" s="40">
        <v>60.083333333333329</v>
      </c>
      <c r="G427" s="40">
        <v>58.36666666666666</v>
      </c>
      <c r="H427" s="40">
        <v>65.566666666666677</v>
      </c>
      <c r="I427" s="40">
        <v>67.283333333333346</v>
      </c>
      <c r="J427" s="40">
        <v>69.166666666666686</v>
      </c>
      <c r="K427" s="31">
        <v>65.400000000000006</v>
      </c>
      <c r="L427" s="31">
        <v>61.8</v>
      </c>
      <c r="M427" s="31">
        <v>70.900229999999993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2074.65</v>
      </c>
      <c r="D428" s="40">
        <v>2083.0666666666666</v>
      </c>
      <c r="E428" s="40">
        <v>2021.1333333333332</v>
      </c>
      <c r="F428" s="40">
        <v>1967.6166666666666</v>
      </c>
      <c r="G428" s="40">
        <v>1905.6833333333332</v>
      </c>
      <c r="H428" s="40">
        <v>2136.583333333333</v>
      </c>
      <c r="I428" s="40">
        <v>2198.5166666666664</v>
      </c>
      <c r="J428" s="40">
        <v>2252.0333333333333</v>
      </c>
      <c r="K428" s="31">
        <v>2145</v>
      </c>
      <c r="L428" s="31">
        <v>2029.55</v>
      </c>
      <c r="M428" s="31">
        <v>6.5362900000000002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1200.5999999999999</v>
      </c>
      <c r="D429" s="40">
        <v>1207.6000000000001</v>
      </c>
      <c r="E429" s="40">
        <v>1151.8000000000002</v>
      </c>
      <c r="F429" s="40">
        <v>1103</v>
      </c>
      <c r="G429" s="40">
        <v>1047.2</v>
      </c>
      <c r="H429" s="40">
        <v>1256.4000000000003</v>
      </c>
      <c r="I429" s="40">
        <v>1312.2</v>
      </c>
      <c r="J429" s="40">
        <v>1361.0000000000005</v>
      </c>
      <c r="K429" s="31">
        <v>1263.4000000000001</v>
      </c>
      <c r="L429" s="31">
        <v>1158.8</v>
      </c>
      <c r="M429" s="31">
        <v>17.806560000000001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410.55</v>
      </c>
      <c r="D430" s="40">
        <v>413.7833333333333</v>
      </c>
      <c r="E430" s="40">
        <v>400.06666666666661</v>
      </c>
      <c r="F430" s="40">
        <v>389.58333333333331</v>
      </c>
      <c r="G430" s="40">
        <v>375.86666666666662</v>
      </c>
      <c r="H430" s="40">
        <v>424.26666666666659</v>
      </c>
      <c r="I430" s="40">
        <v>437.98333333333329</v>
      </c>
      <c r="J430" s="40">
        <v>448.46666666666658</v>
      </c>
      <c r="K430" s="31">
        <v>427.5</v>
      </c>
      <c r="L430" s="31">
        <v>403.3</v>
      </c>
      <c r="M430" s="31">
        <v>19.927350000000001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93.4</v>
      </c>
      <c r="D431" s="40">
        <v>93.3</v>
      </c>
      <c r="E431" s="40">
        <v>92.1</v>
      </c>
      <c r="F431" s="40">
        <v>90.8</v>
      </c>
      <c r="G431" s="40">
        <v>89.6</v>
      </c>
      <c r="H431" s="40">
        <v>94.6</v>
      </c>
      <c r="I431" s="40">
        <v>95.800000000000011</v>
      </c>
      <c r="J431" s="40">
        <v>97.1</v>
      </c>
      <c r="K431" s="31">
        <v>94.5</v>
      </c>
      <c r="L431" s="31">
        <v>92</v>
      </c>
      <c r="M431" s="31">
        <v>1.52301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285.05</v>
      </c>
      <c r="D432" s="40">
        <v>285.41666666666669</v>
      </c>
      <c r="E432" s="40">
        <v>280.63333333333338</v>
      </c>
      <c r="F432" s="40">
        <v>276.2166666666667</v>
      </c>
      <c r="G432" s="40">
        <v>271.43333333333339</v>
      </c>
      <c r="H432" s="40">
        <v>289.83333333333337</v>
      </c>
      <c r="I432" s="40">
        <v>294.61666666666667</v>
      </c>
      <c r="J432" s="40">
        <v>299.03333333333336</v>
      </c>
      <c r="K432" s="31">
        <v>290.2</v>
      </c>
      <c r="L432" s="31">
        <v>281</v>
      </c>
      <c r="M432" s="31">
        <v>5.9979899999999997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518</v>
      </c>
      <c r="D433" s="40">
        <v>523.9666666666667</v>
      </c>
      <c r="E433" s="40">
        <v>499.03333333333342</v>
      </c>
      <c r="F433" s="40">
        <v>480.06666666666672</v>
      </c>
      <c r="G433" s="40">
        <v>455.13333333333344</v>
      </c>
      <c r="H433" s="40">
        <v>542.93333333333339</v>
      </c>
      <c r="I433" s="40">
        <v>567.86666666666679</v>
      </c>
      <c r="J433" s="40">
        <v>586.83333333333337</v>
      </c>
      <c r="K433" s="31">
        <v>548.9</v>
      </c>
      <c r="L433" s="31">
        <v>505</v>
      </c>
      <c r="M433" s="31">
        <v>2.0551200000000001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350.45</v>
      </c>
      <c r="D434" s="40">
        <v>352.31666666666666</v>
      </c>
      <c r="E434" s="40">
        <v>343.68333333333334</v>
      </c>
      <c r="F434" s="40">
        <v>336.91666666666669</v>
      </c>
      <c r="G434" s="40">
        <v>328.28333333333336</v>
      </c>
      <c r="H434" s="40">
        <v>359.08333333333331</v>
      </c>
      <c r="I434" s="40">
        <v>367.71666666666664</v>
      </c>
      <c r="J434" s="40">
        <v>374.48333333333329</v>
      </c>
      <c r="K434" s="31">
        <v>360.95</v>
      </c>
      <c r="L434" s="31">
        <v>345.55</v>
      </c>
      <c r="M434" s="31">
        <v>2.4133100000000001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2287.6999999999998</v>
      </c>
      <c r="D435" s="40">
        <v>2294.4</v>
      </c>
      <c r="E435" s="40">
        <v>2272.8000000000002</v>
      </c>
      <c r="F435" s="40">
        <v>2257.9</v>
      </c>
      <c r="G435" s="40">
        <v>2236.3000000000002</v>
      </c>
      <c r="H435" s="40">
        <v>2309.3000000000002</v>
      </c>
      <c r="I435" s="40">
        <v>2330.8999999999996</v>
      </c>
      <c r="J435" s="40">
        <v>2345.8000000000002</v>
      </c>
      <c r="K435" s="31">
        <v>2316</v>
      </c>
      <c r="L435" s="31">
        <v>2279.5</v>
      </c>
      <c r="M435" s="31">
        <v>8.3400000000000002E-2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856.1</v>
      </c>
      <c r="D436" s="40">
        <v>839.0333333333333</v>
      </c>
      <c r="E436" s="40">
        <v>818.16666666666663</v>
      </c>
      <c r="F436" s="40">
        <v>780.23333333333335</v>
      </c>
      <c r="G436" s="40">
        <v>759.36666666666667</v>
      </c>
      <c r="H436" s="40">
        <v>876.96666666666658</v>
      </c>
      <c r="I436" s="40">
        <v>897.83333333333337</v>
      </c>
      <c r="J436" s="40">
        <v>935.76666666666654</v>
      </c>
      <c r="K436" s="31">
        <v>859.9</v>
      </c>
      <c r="L436" s="31">
        <v>801.1</v>
      </c>
      <c r="M436" s="31">
        <v>0.85719000000000001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763.95</v>
      </c>
      <c r="D437" s="40">
        <v>763.9</v>
      </c>
      <c r="E437" s="40">
        <v>753.09999999999991</v>
      </c>
      <c r="F437" s="40">
        <v>742.24999999999989</v>
      </c>
      <c r="G437" s="40">
        <v>731.44999999999982</v>
      </c>
      <c r="H437" s="40">
        <v>774.75</v>
      </c>
      <c r="I437" s="40">
        <v>785.55</v>
      </c>
      <c r="J437" s="40">
        <v>796.40000000000009</v>
      </c>
      <c r="K437" s="31">
        <v>774.7</v>
      </c>
      <c r="L437" s="31">
        <v>753.05</v>
      </c>
      <c r="M437" s="31">
        <v>74.740260000000006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420.45</v>
      </c>
      <c r="D438" s="40">
        <v>420.48333333333335</v>
      </c>
      <c r="E438" s="40">
        <v>409.9666666666667</v>
      </c>
      <c r="F438" s="40">
        <v>399.48333333333335</v>
      </c>
      <c r="G438" s="40">
        <v>388.9666666666667</v>
      </c>
      <c r="H438" s="40">
        <v>430.9666666666667</v>
      </c>
      <c r="I438" s="40">
        <v>441.48333333333335</v>
      </c>
      <c r="J438" s="40">
        <v>451.9666666666667</v>
      </c>
      <c r="K438" s="31">
        <v>431</v>
      </c>
      <c r="L438" s="31">
        <v>410</v>
      </c>
      <c r="M438" s="31">
        <v>3.59389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489.65</v>
      </c>
      <c r="D439" s="40">
        <v>494.79999999999995</v>
      </c>
      <c r="E439" s="40">
        <v>478.14999999999992</v>
      </c>
      <c r="F439" s="40">
        <v>466.65</v>
      </c>
      <c r="G439" s="40">
        <v>449.99999999999994</v>
      </c>
      <c r="H439" s="40">
        <v>506.2999999999999</v>
      </c>
      <c r="I439" s="40">
        <v>522.95000000000005</v>
      </c>
      <c r="J439" s="40">
        <v>534.44999999999982</v>
      </c>
      <c r="K439" s="31">
        <v>511.45</v>
      </c>
      <c r="L439" s="31">
        <v>483.3</v>
      </c>
      <c r="M439" s="31">
        <v>15.36168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674.45</v>
      </c>
      <c r="D440" s="40">
        <v>672.83333333333337</v>
      </c>
      <c r="E440" s="40">
        <v>661.66666666666674</v>
      </c>
      <c r="F440" s="40">
        <v>648.88333333333333</v>
      </c>
      <c r="G440" s="40">
        <v>637.7166666666667</v>
      </c>
      <c r="H440" s="40">
        <v>685.61666666666679</v>
      </c>
      <c r="I440" s="40">
        <v>696.78333333333353</v>
      </c>
      <c r="J440" s="40">
        <v>709.56666666666683</v>
      </c>
      <c r="K440" s="31">
        <v>684</v>
      </c>
      <c r="L440" s="31">
        <v>660.05</v>
      </c>
      <c r="M440" s="31">
        <v>0.65475000000000005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401</v>
      </c>
      <c r="D441" s="40">
        <v>403</v>
      </c>
      <c r="E441" s="40">
        <v>396.05</v>
      </c>
      <c r="F441" s="40">
        <v>391.1</v>
      </c>
      <c r="G441" s="40">
        <v>384.15000000000003</v>
      </c>
      <c r="H441" s="40">
        <v>407.95</v>
      </c>
      <c r="I441" s="40">
        <v>414.90000000000003</v>
      </c>
      <c r="J441" s="40">
        <v>419.84999999999997</v>
      </c>
      <c r="K441" s="31">
        <v>409.95</v>
      </c>
      <c r="L441" s="31">
        <v>398.05</v>
      </c>
      <c r="M441" s="31">
        <v>1.6295599999999999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2174.85</v>
      </c>
      <c r="D442" s="40">
        <v>2204.9500000000003</v>
      </c>
      <c r="E442" s="40">
        <v>2124.9000000000005</v>
      </c>
      <c r="F442" s="40">
        <v>2074.9500000000003</v>
      </c>
      <c r="G442" s="40">
        <v>1994.9000000000005</v>
      </c>
      <c r="H442" s="40">
        <v>2254.9000000000005</v>
      </c>
      <c r="I442" s="40">
        <v>2334.9500000000007</v>
      </c>
      <c r="J442" s="40">
        <v>2384.9000000000005</v>
      </c>
      <c r="K442" s="31">
        <v>2285</v>
      </c>
      <c r="L442" s="31">
        <v>2155</v>
      </c>
      <c r="M442" s="31">
        <v>1.4436800000000001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481.1</v>
      </c>
      <c r="D443" s="40">
        <v>474.5333333333333</v>
      </c>
      <c r="E443" s="40">
        <v>462.56666666666661</v>
      </c>
      <c r="F443" s="40">
        <v>444.0333333333333</v>
      </c>
      <c r="G443" s="40">
        <v>432.06666666666661</v>
      </c>
      <c r="H443" s="40">
        <v>493.06666666666661</v>
      </c>
      <c r="I443" s="40">
        <v>505.0333333333333</v>
      </c>
      <c r="J443" s="40">
        <v>523.56666666666661</v>
      </c>
      <c r="K443" s="31">
        <v>486.5</v>
      </c>
      <c r="L443" s="31">
        <v>456</v>
      </c>
      <c r="M443" s="31">
        <v>2.2957000000000001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7.1</v>
      </c>
      <c r="D444" s="40">
        <v>6.9333333333333327</v>
      </c>
      <c r="E444" s="40">
        <v>6.7666666666666657</v>
      </c>
      <c r="F444" s="40">
        <v>6.4333333333333327</v>
      </c>
      <c r="G444" s="40">
        <v>6.2666666666666657</v>
      </c>
      <c r="H444" s="40">
        <v>7.2666666666666657</v>
      </c>
      <c r="I444" s="40">
        <v>7.4333333333333318</v>
      </c>
      <c r="J444" s="40">
        <v>7.7666666666666657</v>
      </c>
      <c r="K444" s="31">
        <v>7.1</v>
      </c>
      <c r="L444" s="31">
        <v>6.6</v>
      </c>
      <c r="M444" s="31">
        <v>501.66975000000002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377.05</v>
      </c>
      <c r="D445" s="40">
        <v>377.25</v>
      </c>
      <c r="E445" s="40">
        <v>371.6</v>
      </c>
      <c r="F445" s="40">
        <v>366.15000000000003</v>
      </c>
      <c r="G445" s="40">
        <v>360.50000000000006</v>
      </c>
      <c r="H445" s="40">
        <v>382.7</v>
      </c>
      <c r="I445" s="40">
        <v>388.34999999999997</v>
      </c>
      <c r="J445" s="40">
        <v>393.79999999999995</v>
      </c>
      <c r="K445" s="31">
        <v>382.9</v>
      </c>
      <c r="L445" s="31">
        <v>371.8</v>
      </c>
      <c r="M445" s="31">
        <v>7.7621799999999999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975</v>
      </c>
      <c r="D446" s="40">
        <v>971.16666666666663</v>
      </c>
      <c r="E446" s="40">
        <v>959.33333333333326</v>
      </c>
      <c r="F446" s="40">
        <v>943.66666666666663</v>
      </c>
      <c r="G446" s="40">
        <v>931.83333333333326</v>
      </c>
      <c r="H446" s="40">
        <v>986.83333333333326</v>
      </c>
      <c r="I446" s="40">
        <v>998.66666666666652</v>
      </c>
      <c r="J446" s="40">
        <v>1014.3333333333333</v>
      </c>
      <c r="K446" s="31">
        <v>983</v>
      </c>
      <c r="L446" s="31">
        <v>955.5</v>
      </c>
      <c r="M446" s="31">
        <v>0.28599000000000002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579.75</v>
      </c>
      <c r="D447" s="40">
        <v>577.58333333333337</v>
      </c>
      <c r="E447" s="40">
        <v>567.16666666666674</v>
      </c>
      <c r="F447" s="40">
        <v>554.58333333333337</v>
      </c>
      <c r="G447" s="40">
        <v>544.16666666666674</v>
      </c>
      <c r="H447" s="40">
        <v>590.16666666666674</v>
      </c>
      <c r="I447" s="40">
        <v>600.58333333333348</v>
      </c>
      <c r="J447" s="40">
        <v>613.16666666666674</v>
      </c>
      <c r="K447" s="31">
        <v>588</v>
      </c>
      <c r="L447" s="31">
        <v>565</v>
      </c>
      <c r="M447" s="31">
        <v>5.9042599999999998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1744.65</v>
      </c>
      <c r="D448" s="40">
        <v>1757.4333333333334</v>
      </c>
      <c r="E448" s="40">
        <v>1689.8666666666668</v>
      </c>
      <c r="F448" s="40">
        <v>1635.0833333333335</v>
      </c>
      <c r="G448" s="40">
        <v>1567.5166666666669</v>
      </c>
      <c r="H448" s="40">
        <v>1812.2166666666667</v>
      </c>
      <c r="I448" s="40">
        <v>1879.7833333333333</v>
      </c>
      <c r="J448" s="40">
        <v>1934.5666666666666</v>
      </c>
      <c r="K448" s="31">
        <v>1825</v>
      </c>
      <c r="L448" s="31">
        <v>1702.65</v>
      </c>
      <c r="M448" s="31">
        <v>4.36686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14269.75</v>
      </c>
      <c r="D449" s="40">
        <v>13699.183333333334</v>
      </c>
      <c r="E449" s="40">
        <v>12598.366666666669</v>
      </c>
      <c r="F449" s="40">
        <v>10926.983333333334</v>
      </c>
      <c r="G449" s="40">
        <v>9826.1666666666679</v>
      </c>
      <c r="H449" s="40">
        <v>15370.566666666669</v>
      </c>
      <c r="I449" s="40">
        <v>16471.383333333335</v>
      </c>
      <c r="J449" s="40">
        <v>18142.76666666667</v>
      </c>
      <c r="K449" s="31">
        <v>14800</v>
      </c>
      <c r="L449" s="31">
        <v>12027.8</v>
      </c>
      <c r="M449" s="31">
        <v>0.28354000000000001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842.35</v>
      </c>
      <c r="D450" s="40">
        <v>847.80000000000007</v>
      </c>
      <c r="E450" s="40">
        <v>818.70000000000016</v>
      </c>
      <c r="F450" s="40">
        <v>795.05000000000007</v>
      </c>
      <c r="G450" s="40">
        <v>765.95000000000016</v>
      </c>
      <c r="H450" s="40">
        <v>871.45000000000016</v>
      </c>
      <c r="I450" s="40">
        <v>900.55000000000007</v>
      </c>
      <c r="J450" s="40">
        <v>924.20000000000016</v>
      </c>
      <c r="K450" s="31">
        <v>876.9</v>
      </c>
      <c r="L450" s="31">
        <v>824.15</v>
      </c>
      <c r="M450" s="31">
        <v>16.459800000000001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194.55</v>
      </c>
      <c r="D451" s="40">
        <v>194.95000000000002</v>
      </c>
      <c r="E451" s="40">
        <v>189.90000000000003</v>
      </c>
      <c r="F451" s="40">
        <v>185.25000000000003</v>
      </c>
      <c r="G451" s="40">
        <v>180.20000000000005</v>
      </c>
      <c r="H451" s="40">
        <v>199.60000000000002</v>
      </c>
      <c r="I451" s="40">
        <v>204.65000000000003</v>
      </c>
      <c r="J451" s="40">
        <v>209.3</v>
      </c>
      <c r="K451" s="31">
        <v>200</v>
      </c>
      <c r="L451" s="31">
        <v>190.3</v>
      </c>
      <c r="M451" s="31">
        <v>17.419830000000001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1310.75</v>
      </c>
      <c r="D452" s="40">
        <v>1312.45</v>
      </c>
      <c r="E452" s="40">
        <v>1280.45</v>
      </c>
      <c r="F452" s="40">
        <v>1250.1500000000001</v>
      </c>
      <c r="G452" s="40">
        <v>1218.1500000000001</v>
      </c>
      <c r="H452" s="40">
        <v>1342.75</v>
      </c>
      <c r="I452" s="40">
        <v>1374.75</v>
      </c>
      <c r="J452" s="40">
        <v>1405.05</v>
      </c>
      <c r="K452" s="31">
        <v>1344.45</v>
      </c>
      <c r="L452" s="31">
        <v>1282.1500000000001</v>
      </c>
      <c r="M452" s="31">
        <v>3.1480800000000002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709.55</v>
      </c>
      <c r="D453" s="40">
        <v>708.56666666666661</v>
      </c>
      <c r="E453" s="40">
        <v>697.58333333333326</v>
      </c>
      <c r="F453" s="40">
        <v>685.61666666666667</v>
      </c>
      <c r="G453" s="40">
        <v>674.63333333333333</v>
      </c>
      <c r="H453" s="40">
        <v>720.53333333333319</v>
      </c>
      <c r="I453" s="40">
        <v>731.51666666666654</v>
      </c>
      <c r="J453" s="40">
        <v>743.48333333333312</v>
      </c>
      <c r="K453" s="31">
        <v>719.55</v>
      </c>
      <c r="L453" s="31">
        <v>696.6</v>
      </c>
      <c r="M453" s="31">
        <v>25.201920000000001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5433.8</v>
      </c>
      <c r="D454" s="40">
        <v>5496.2666666666664</v>
      </c>
      <c r="E454" s="40">
        <v>5277.5333333333328</v>
      </c>
      <c r="F454" s="40">
        <v>5121.2666666666664</v>
      </c>
      <c r="G454" s="40">
        <v>4902.5333333333328</v>
      </c>
      <c r="H454" s="40">
        <v>5652.5333333333328</v>
      </c>
      <c r="I454" s="40">
        <v>5871.2666666666664</v>
      </c>
      <c r="J454" s="40">
        <v>6027.5333333333328</v>
      </c>
      <c r="K454" s="31">
        <v>5715</v>
      </c>
      <c r="L454" s="31">
        <v>5340</v>
      </c>
      <c r="M454" s="31">
        <v>2.5449999999999999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447.05</v>
      </c>
      <c r="D455" s="40">
        <v>449.01666666666665</v>
      </c>
      <c r="E455" s="40">
        <v>438.0333333333333</v>
      </c>
      <c r="F455" s="40">
        <v>429.01666666666665</v>
      </c>
      <c r="G455" s="40">
        <v>418.0333333333333</v>
      </c>
      <c r="H455" s="40">
        <v>458.0333333333333</v>
      </c>
      <c r="I455" s="40">
        <v>469.01666666666665</v>
      </c>
      <c r="J455" s="40">
        <v>478.0333333333333</v>
      </c>
      <c r="K455" s="31">
        <v>460</v>
      </c>
      <c r="L455" s="31">
        <v>440</v>
      </c>
      <c r="M455" s="31">
        <v>330.07515999999998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220.95</v>
      </c>
      <c r="D456" s="40">
        <v>220.41666666666666</v>
      </c>
      <c r="E456" s="40">
        <v>211.5333333333333</v>
      </c>
      <c r="F456" s="40">
        <v>202.11666666666665</v>
      </c>
      <c r="G456" s="40">
        <v>193.23333333333329</v>
      </c>
      <c r="H456" s="40">
        <v>229.83333333333331</v>
      </c>
      <c r="I456" s="40">
        <v>238.7166666666667</v>
      </c>
      <c r="J456" s="40">
        <v>248.13333333333333</v>
      </c>
      <c r="K456" s="31">
        <v>229.3</v>
      </c>
      <c r="L456" s="31">
        <v>211</v>
      </c>
      <c r="M456" s="31">
        <v>53.105580000000003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209.1</v>
      </c>
      <c r="D457" s="40">
        <v>207.94999999999996</v>
      </c>
      <c r="E457" s="40">
        <v>203.94999999999993</v>
      </c>
      <c r="F457" s="40">
        <v>198.79999999999998</v>
      </c>
      <c r="G457" s="40">
        <v>194.79999999999995</v>
      </c>
      <c r="H457" s="40">
        <v>213.09999999999991</v>
      </c>
      <c r="I457" s="40">
        <v>217.09999999999997</v>
      </c>
      <c r="J457" s="40">
        <v>222.24999999999989</v>
      </c>
      <c r="K457" s="31">
        <v>211.95</v>
      </c>
      <c r="L457" s="31">
        <v>202.8</v>
      </c>
      <c r="M457" s="31">
        <v>479.44121000000001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1072.95</v>
      </c>
      <c r="D458" s="40">
        <v>1085.3999999999999</v>
      </c>
      <c r="E458" s="40">
        <v>1053.5999999999997</v>
      </c>
      <c r="F458" s="40">
        <v>1034.2499999999998</v>
      </c>
      <c r="G458" s="40">
        <v>1002.4499999999996</v>
      </c>
      <c r="H458" s="40">
        <v>1104.7499999999998</v>
      </c>
      <c r="I458" s="40">
        <v>1136.55</v>
      </c>
      <c r="J458" s="40">
        <v>1155.8999999999999</v>
      </c>
      <c r="K458" s="31">
        <v>1117.2</v>
      </c>
      <c r="L458" s="31">
        <v>1066.05</v>
      </c>
      <c r="M458" s="31">
        <v>73.526499999999999</v>
      </c>
      <c r="N458" s="1"/>
      <c r="O458" s="1"/>
    </row>
    <row r="459" spans="1:15" ht="12.75" customHeight="1">
      <c r="A459" s="31">
        <v>449</v>
      </c>
      <c r="B459" s="31" t="s">
        <v>861</v>
      </c>
      <c r="C459" s="31">
        <v>694.55</v>
      </c>
      <c r="D459" s="40">
        <v>707.15</v>
      </c>
      <c r="E459" s="40">
        <v>678.4</v>
      </c>
      <c r="F459" s="40">
        <v>662.25</v>
      </c>
      <c r="G459" s="40">
        <v>633.5</v>
      </c>
      <c r="H459" s="40">
        <v>723.3</v>
      </c>
      <c r="I459" s="40">
        <v>752.05</v>
      </c>
      <c r="J459" s="40">
        <v>768.19999999999993</v>
      </c>
      <c r="K459" s="31">
        <v>735.9</v>
      </c>
      <c r="L459" s="31">
        <v>691</v>
      </c>
      <c r="M459" s="31">
        <v>0.94686000000000003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2115.5500000000002</v>
      </c>
      <c r="D460" s="40">
        <v>2141.3833333333337</v>
      </c>
      <c r="E460" s="40">
        <v>2049.4666666666672</v>
      </c>
      <c r="F460" s="40">
        <v>1983.3833333333337</v>
      </c>
      <c r="G460" s="40">
        <v>1891.4666666666672</v>
      </c>
      <c r="H460" s="40">
        <v>2207.4666666666672</v>
      </c>
      <c r="I460" s="40">
        <v>2299.3833333333341</v>
      </c>
      <c r="J460" s="40">
        <v>2365.4666666666672</v>
      </c>
      <c r="K460" s="31">
        <v>2233.3000000000002</v>
      </c>
      <c r="L460" s="31">
        <v>2075.3000000000002</v>
      </c>
      <c r="M460" s="31">
        <v>0.82140999999999997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760.3</v>
      </c>
      <c r="D461" s="40">
        <v>764.11666666666667</v>
      </c>
      <c r="E461" s="40">
        <v>744.23333333333335</v>
      </c>
      <c r="F461" s="40">
        <v>728.16666666666663</v>
      </c>
      <c r="G461" s="40">
        <v>708.2833333333333</v>
      </c>
      <c r="H461" s="40">
        <v>780.18333333333339</v>
      </c>
      <c r="I461" s="40">
        <v>800.06666666666683</v>
      </c>
      <c r="J461" s="40">
        <v>816.13333333333344</v>
      </c>
      <c r="K461" s="31">
        <v>784</v>
      </c>
      <c r="L461" s="31">
        <v>748.05</v>
      </c>
      <c r="M461" s="31">
        <v>0.30770999999999998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3556.9</v>
      </c>
      <c r="D462" s="40">
        <v>3557.6833333333329</v>
      </c>
      <c r="E462" s="40">
        <v>3509.3666666666659</v>
      </c>
      <c r="F462" s="40">
        <v>3461.833333333333</v>
      </c>
      <c r="G462" s="40">
        <v>3413.516666666666</v>
      </c>
      <c r="H462" s="40">
        <v>3605.2166666666658</v>
      </c>
      <c r="I462" s="40">
        <v>3653.5333333333324</v>
      </c>
      <c r="J462" s="40">
        <v>3701.0666666666657</v>
      </c>
      <c r="K462" s="31">
        <v>3606</v>
      </c>
      <c r="L462" s="31">
        <v>3510.15</v>
      </c>
      <c r="M462" s="31">
        <v>23.123100000000001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3914.45</v>
      </c>
      <c r="D463" s="40">
        <v>3993.4666666666667</v>
      </c>
      <c r="E463" s="40">
        <v>3816.9833333333336</v>
      </c>
      <c r="F463" s="40">
        <v>3719.5166666666669</v>
      </c>
      <c r="G463" s="40">
        <v>3543.0333333333338</v>
      </c>
      <c r="H463" s="40">
        <v>4090.9333333333334</v>
      </c>
      <c r="I463" s="40">
        <v>4267.4166666666661</v>
      </c>
      <c r="J463" s="40">
        <v>4364.8833333333332</v>
      </c>
      <c r="K463" s="31">
        <v>4169.95</v>
      </c>
      <c r="L463" s="31">
        <v>3896</v>
      </c>
      <c r="M463" s="31">
        <v>0.36313000000000001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1598.05</v>
      </c>
      <c r="D464" s="40">
        <v>1604.3333333333333</v>
      </c>
      <c r="E464" s="40">
        <v>1570.3166666666666</v>
      </c>
      <c r="F464" s="40">
        <v>1542.5833333333333</v>
      </c>
      <c r="G464" s="40">
        <v>1508.5666666666666</v>
      </c>
      <c r="H464" s="40">
        <v>1632.0666666666666</v>
      </c>
      <c r="I464" s="40">
        <v>1666.0833333333335</v>
      </c>
      <c r="J464" s="40">
        <v>1693.8166666666666</v>
      </c>
      <c r="K464" s="31">
        <v>1638.35</v>
      </c>
      <c r="L464" s="31">
        <v>1576.6</v>
      </c>
      <c r="M464" s="31">
        <v>22.331890000000001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1644.6</v>
      </c>
      <c r="D465" s="40">
        <v>1626.7166666666665</v>
      </c>
      <c r="E465" s="40">
        <v>1569.4333333333329</v>
      </c>
      <c r="F465" s="40">
        <v>1494.2666666666664</v>
      </c>
      <c r="G465" s="40">
        <v>1436.9833333333329</v>
      </c>
      <c r="H465" s="40">
        <v>1701.883333333333</v>
      </c>
      <c r="I465" s="40">
        <v>1759.1666666666663</v>
      </c>
      <c r="J465" s="40">
        <v>1834.333333333333</v>
      </c>
      <c r="K465" s="31">
        <v>1684</v>
      </c>
      <c r="L465" s="31">
        <v>1551.55</v>
      </c>
      <c r="M465" s="31">
        <v>1.3385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981.35</v>
      </c>
      <c r="D466" s="40">
        <v>992.11666666666667</v>
      </c>
      <c r="E466" s="40">
        <v>959.23333333333335</v>
      </c>
      <c r="F466" s="40">
        <v>937.11666666666667</v>
      </c>
      <c r="G466" s="40">
        <v>904.23333333333335</v>
      </c>
      <c r="H466" s="40">
        <v>1014.2333333333333</v>
      </c>
      <c r="I466" s="40">
        <v>1047.1166666666668</v>
      </c>
      <c r="J466" s="40">
        <v>1069.2333333333333</v>
      </c>
      <c r="K466" s="31">
        <v>1025</v>
      </c>
      <c r="L466" s="31">
        <v>970</v>
      </c>
      <c r="M466" s="31">
        <v>2.05986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1572.85</v>
      </c>
      <c r="D467" s="40">
        <v>1554.0833333333333</v>
      </c>
      <c r="E467" s="40">
        <v>1519.1666666666665</v>
      </c>
      <c r="F467" s="40">
        <v>1465.4833333333333</v>
      </c>
      <c r="G467" s="40">
        <v>1430.5666666666666</v>
      </c>
      <c r="H467" s="40">
        <v>1607.7666666666664</v>
      </c>
      <c r="I467" s="40">
        <v>1642.6833333333329</v>
      </c>
      <c r="J467" s="40">
        <v>1696.3666666666663</v>
      </c>
      <c r="K467" s="31">
        <v>1589</v>
      </c>
      <c r="L467" s="31">
        <v>1500.4</v>
      </c>
      <c r="M467" s="31">
        <v>0.77000999999999997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1805.35</v>
      </c>
      <c r="D468" s="40">
        <v>1808.5</v>
      </c>
      <c r="E468" s="40">
        <v>1777</v>
      </c>
      <c r="F468" s="40">
        <v>1748.65</v>
      </c>
      <c r="G468" s="40">
        <v>1717.15</v>
      </c>
      <c r="H468" s="40">
        <v>1836.85</v>
      </c>
      <c r="I468" s="40">
        <v>1868.35</v>
      </c>
      <c r="J468" s="40">
        <v>1896.6999999999998</v>
      </c>
      <c r="K468" s="31">
        <v>1840</v>
      </c>
      <c r="L468" s="31">
        <v>1780.15</v>
      </c>
      <c r="M468" s="31">
        <v>1.4060999999999999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2239.35</v>
      </c>
      <c r="D469" s="40">
        <v>2235.8333333333335</v>
      </c>
      <c r="E469" s="40">
        <v>2208.5166666666669</v>
      </c>
      <c r="F469" s="40">
        <v>2177.6833333333334</v>
      </c>
      <c r="G469" s="40">
        <v>2150.3666666666668</v>
      </c>
      <c r="H469" s="40">
        <v>2266.666666666667</v>
      </c>
      <c r="I469" s="40">
        <v>2293.9833333333336</v>
      </c>
      <c r="J469" s="40">
        <v>2324.8166666666671</v>
      </c>
      <c r="K469" s="31">
        <v>2263.15</v>
      </c>
      <c r="L469" s="31">
        <v>2205</v>
      </c>
      <c r="M469" s="31">
        <v>10.633660000000001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3067.85</v>
      </c>
      <c r="D470" s="40">
        <v>3051.4666666666667</v>
      </c>
      <c r="E470" s="40">
        <v>3018.1333333333332</v>
      </c>
      <c r="F470" s="40">
        <v>2968.4166666666665</v>
      </c>
      <c r="G470" s="40">
        <v>2935.083333333333</v>
      </c>
      <c r="H470" s="40">
        <v>3101.1833333333334</v>
      </c>
      <c r="I470" s="40">
        <v>3134.5166666666664</v>
      </c>
      <c r="J470" s="40">
        <v>3184.2333333333336</v>
      </c>
      <c r="K470" s="31">
        <v>3084.8</v>
      </c>
      <c r="L470" s="31">
        <v>3001.75</v>
      </c>
      <c r="M470" s="31">
        <v>1.36571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537.35</v>
      </c>
      <c r="D471" s="40">
        <v>534.43333333333339</v>
      </c>
      <c r="E471" s="40">
        <v>528.91666666666674</v>
      </c>
      <c r="F471" s="40">
        <v>520.48333333333335</v>
      </c>
      <c r="G471" s="40">
        <v>514.9666666666667</v>
      </c>
      <c r="H471" s="40">
        <v>542.86666666666679</v>
      </c>
      <c r="I471" s="40">
        <v>548.38333333333344</v>
      </c>
      <c r="J471" s="40">
        <v>556.81666666666683</v>
      </c>
      <c r="K471" s="31">
        <v>539.95000000000005</v>
      </c>
      <c r="L471" s="31">
        <v>526</v>
      </c>
      <c r="M471" s="31">
        <v>5.2256400000000003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1007.9</v>
      </c>
      <c r="D472" s="40">
        <v>1002.8333333333334</v>
      </c>
      <c r="E472" s="40">
        <v>975.66666666666674</v>
      </c>
      <c r="F472" s="40">
        <v>943.43333333333339</v>
      </c>
      <c r="G472" s="40">
        <v>916.26666666666677</v>
      </c>
      <c r="H472" s="40">
        <v>1035.0666666666666</v>
      </c>
      <c r="I472" s="40">
        <v>1062.2333333333336</v>
      </c>
      <c r="J472" s="40">
        <v>1094.4666666666667</v>
      </c>
      <c r="K472" s="31">
        <v>1030</v>
      </c>
      <c r="L472" s="31">
        <v>970.6</v>
      </c>
      <c r="M472" s="31">
        <v>8.5280799999999992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52.15</v>
      </c>
      <c r="D473" s="40">
        <v>52.416666666666664</v>
      </c>
      <c r="E473" s="40">
        <v>51.883333333333326</v>
      </c>
      <c r="F473" s="40">
        <v>51.61666666666666</v>
      </c>
      <c r="G473" s="40">
        <v>51.083333333333321</v>
      </c>
      <c r="H473" s="40">
        <v>52.68333333333333</v>
      </c>
      <c r="I473" s="40">
        <v>53.216666666666676</v>
      </c>
      <c r="J473" s="40">
        <v>53.483333333333334</v>
      </c>
      <c r="K473" s="31">
        <v>52.95</v>
      </c>
      <c r="L473" s="31">
        <v>52.15</v>
      </c>
      <c r="M473" s="31">
        <v>60.881450000000001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181.6</v>
      </c>
      <c r="D474" s="40">
        <v>179.33333333333334</v>
      </c>
      <c r="E474" s="40">
        <v>168.81666666666669</v>
      </c>
      <c r="F474" s="40">
        <v>156.03333333333336</v>
      </c>
      <c r="G474" s="40">
        <v>145.51666666666671</v>
      </c>
      <c r="H474" s="40">
        <v>192.11666666666667</v>
      </c>
      <c r="I474" s="40">
        <v>202.63333333333333</v>
      </c>
      <c r="J474" s="40">
        <v>215.41666666666666</v>
      </c>
      <c r="K474" s="31">
        <v>189.85</v>
      </c>
      <c r="L474" s="31">
        <v>166.55</v>
      </c>
      <c r="M474" s="31">
        <v>4.6398400000000004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951.75</v>
      </c>
      <c r="D475" s="40">
        <v>961.56666666666661</v>
      </c>
      <c r="E475" s="40">
        <v>933.13333333333321</v>
      </c>
      <c r="F475" s="40">
        <v>914.51666666666665</v>
      </c>
      <c r="G475" s="40">
        <v>886.08333333333326</v>
      </c>
      <c r="H475" s="40">
        <v>980.18333333333317</v>
      </c>
      <c r="I475" s="40">
        <v>1008.6166666666666</v>
      </c>
      <c r="J475" s="40">
        <v>1027.2333333333331</v>
      </c>
      <c r="K475" s="31">
        <v>990</v>
      </c>
      <c r="L475" s="31">
        <v>942.95</v>
      </c>
      <c r="M475" s="31">
        <v>2.12636</v>
      </c>
      <c r="N475" s="1"/>
      <c r="O475" s="1"/>
    </row>
    <row r="476" spans="1:15" ht="12.75" customHeight="1">
      <c r="A476" s="31">
        <v>466</v>
      </c>
      <c r="B476" s="31" t="s">
        <v>862</v>
      </c>
      <c r="C476" s="31">
        <v>179.65</v>
      </c>
      <c r="D476" s="40">
        <v>182.79999999999998</v>
      </c>
      <c r="E476" s="40">
        <v>176.49999999999997</v>
      </c>
      <c r="F476" s="40">
        <v>173.35</v>
      </c>
      <c r="G476" s="40">
        <v>167.04999999999998</v>
      </c>
      <c r="H476" s="40">
        <v>185.94999999999996</v>
      </c>
      <c r="I476" s="40">
        <v>192.24999999999997</v>
      </c>
      <c r="J476" s="40">
        <v>195.39999999999995</v>
      </c>
      <c r="K476" s="31">
        <v>189.1</v>
      </c>
      <c r="L476" s="31">
        <v>179.65</v>
      </c>
      <c r="M476" s="31">
        <v>36.031059999999997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43.75</v>
      </c>
      <c r="D477" s="40">
        <v>43.9</v>
      </c>
      <c r="E477" s="40">
        <v>42.8</v>
      </c>
      <c r="F477" s="40">
        <v>41.85</v>
      </c>
      <c r="G477" s="40">
        <v>40.75</v>
      </c>
      <c r="H477" s="40">
        <v>44.849999999999994</v>
      </c>
      <c r="I477" s="40">
        <v>45.95</v>
      </c>
      <c r="J477" s="40">
        <v>46.899999999999991</v>
      </c>
      <c r="K477" s="31">
        <v>45</v>
      </c>
      <c r="L477" s="31">
        <v>42.95</v>
      </c>
      <c r="M477" s="31">
        <v>91.691180000000003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607.1</v>
      </c>
      <c r="D478" s="40">
        <v>603.69999999999993</v>
      </c>
      <c r="E478" s="40">
        <v>593.39999999999986</v>
      </c>
      <c r="F478" s="40">
        <v>579.69999999999993</v>
      </c>
      <c r="G478" s="40">
        <v>569.39999999999986</v>
      </c>
      <c r="H478" s="40">
        <v>617.39999999999986</v>
      </c>
      <c r="I478" s="40">
        <v>627.69999999999982</v>
      </c>
      <c r="J478" s="40">
        <v>641.39999999999986</v>
      </c>
      <c r="K478" s="31">
        <v>614</v>
      </c>
      <c r="L478" s="31">
        <v>590</v>
      </c>
      <c r="M478" s="31">
        <v>25.599270000000001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1538.8</v>
      </c>
      <c r="D479" s="40">
        <v>1534.5833333333333</v>
      </c>
      <c r="E479" s="40">
        <v>1519.1666666666665</v>
      </c>
      <c r="F479" s="40">
        <v>1499.5333333333333</v>
      </c>
      <c r="G479" s="40">
        <v>1484.1166666666666</v>
      </c>
      <c r="H479" s="40">
        <v>1554.2166666666665</v>
      </c>
      <c r="I479" s="40">
        <v>1569.633333333333</v>
      </c>
      <c r="J479" s="40">
        <v>1589.2666666666664</v>
      </c>
      <c r="K479" s="31">
        <v>1550</v>
      </c>
      <c r="L479" s="31">
        <v>1514.95</v>
      </c>
      <c r="M479" s="31">
        <v>2.81853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12.6</v>
      </c>
      <c r="D480" s="40">
        <v>12.699999999999998</v>
      </c>
      <c r="E480" s="40">
        <v>12.449999999999996</v>
      </c>
      <c r="F480" s="40">
        <v>12.299999999999999</v>
      </c>
      <c r="G480" s="40">
        <v>12.049999999999997</v>
      </c>
      <c r="H480" s="40">
        <v>12.849999999999994</v>
      </c>
      <c r="I480" s="40">
        <v>13.099999999999998</v>
      </c>
      <c r="J480" s="40">
        <v>13.249999999999993</v>
      </c>
      <c r="K480" s="31">
        <v>12.95</v>
      </c>
      <c r="L480" s="31">
        <v>12.55</v>
      </c>
      <c r="M480" s="31">
        <v>40.735480000000003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494.6</v>
      </c>
      <c r="D481" s="40">
        <v>501</v>
      </c>
      <c r="E481" s="40">
        <v>484.04999999999995</v>
      </c>
      <c r="F481" s="40">
        <v>473.49999999999994</v>
      </c>
      <c r="G481" s="40">
        <v>456.5499999999999</v>
      </c>
      <c r="H481" s="40">
        <v>511.55</v>
      </c>
      <c r="I481" s="40">
        <v>528.5</v>
      </c>
      <c r="J481" s="40">
        <v>539.05000000000007</v>
      </c>
      <c r="K481" s="31">
        <v>517.95000000000005</v>
      </c>
      <c r="L481" s="31">
        <v>490.45</v>
      </c>
      <c r="M481" s="31">
        <v>1.86727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127.15</v>
      </c>
      <c r="D482" s="40">
        <v>128.13333333333335</v>
      </c>
      <c r="E482" s="40">
        <v>124.4666666666667</v>
      </c>
      <c r="F482" s="40">
        <v>121.78333333333335</v>
      </c>
      <c r="G482" s="40">
        <v>118.11666666666669</v>
      </c>
      <c r="H482" s="40">
        <v>130.81666666666672</v>
      </c>
      <c r="I482" s="40">
        <v>134.48333333333341</v>
      </c>
      <c r="J482" s="40">
        <v>137.16666666666671</v>
      </c>
      <c r="K482" s="31">
        <v>131.80000000000001</v>
      </c>
      <c r="L482" s="31">
        <v>125.45</v>
      </c>
      <c r="M482" s="31">
        <v>6.5181800000000001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18.2</v>
      </c>
      <c r="D483" s="40">
        <v>18.316666666666666</v>
      </c>
      <c r="E483" s="40">
        <v>17.833333333333332</v>
      </c>
      <c r="F483" s="40">
        <v>17.466666666666665</v>
      </c>
      <c r="G483" s="40">
        <v>16.983333333333331</v>
      </c>
      <c r="H483" s="40">
        <v>18.683333333333334</v>
      </c>
      <c r="I483" s="40">
        <v>19.166666666666668</v>
      </c>
      <c r="J483" s="40">
        <v>19.533333333333335</v>
      </c>
      <c r="K483" s="31">
        <v>18.8</v>
      </c>
      <c r="L483" s="31">
        <v>17.95</v>
      </c>
      <c r="M483" s="31">
        <v>19.714600000000001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7160.85</v>
      </c>
      <c r="D484" s="40">
        <v>7155.3499999999995</v>
      </c>
      <c r="E484" s="40">
        <v>7040.6999999999989</v>
      </c>
      <c r="F484" s="40">
        <v>6920.5499999999993</v>
      </c>
      <c r="G484" s="40">
        <v>6805.8999999999987</v>
      </c>
      <c r="H484" s="40">
        <v>7275.4999999999991</v>
      </c>
      <c r="I484" s="40">
        <v>7390.1499999999987</v>
      </c>
      <c r="J484" s="40">
        <v>7510.2999999999993</v>
      </c>
      <c r="K484" s="31">
        <v>7270</v>
      </c>
      <c r="L484" s="31">
        <v>7035.2</v>
      </c>
      <c r="M484" s="31">
        <v>2.8581400000000001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42.1</v>
      </c>
      <c r="D485" s="40">
        <v>42.333333333333336</v>
      </c>
      <c r="E485" s="40">
        <v>41.06666666666667</v>
      </c>
      <c r="F485" s="40">
        <v>40.033333333333331</v>
      </c>
      <c r="G485" s="40">
        <v>38.766666666666666</v>
      </c>
      <c r="H485" s="40">
        <v>43.366666666666674</v>
      </c>
      <c r="I485" s="40">
        <v>44.63333333333334</v>
      </c>
      <c r="J485" s="40">
        <v>45.666666666666679</v>
      </c>
      <c r="K485" s="31">
        <v>43.6</v>
      </c>
      <c r="L485" s="31">
        <v>41.3</v>
      </c>
      <c r="M485" s="31">
        <v>170.20556999999999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708.3</v>
      </c>
      <c r="D486" s="40">
        <v>705.73333333333323</v>
      </c>
      <c r="E486" s="40">
        <v>695.86666666666645</v>
      </c>
      <c r="F486" s="40">
        <v>683.43333333333317</v>
      </c>
      <c r="G486" s="40">
        <v>673.56666666666638</v>
      </c>
      <c r="H486" s="40">
        <v>718.16666666666652</v>
      </c>
      <c r="I486" s="40">
        <v>728.0333333333333</v>
      </c>
      <c r="J486" s="40">
        <v>740.46666666666658</v>
      </c>
      <c r="K486" s="31">
        <v>715.6</v>
      </c>
      <c r="L486" s="31">
        <v>693.3</v>
      </c>
      <c r="M486" s="31">
        <v>23.386849999999999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968.75</v>
      </c>
      <c r="D487" s="40">
        <v>987.43333333333339</v>
      </c>
      <c r="E487" s="40">
        <v>945.31666666666683</v>
      </c>
      <c r="F487" s="40">
        <v>921.88333333333344</v>
      </c>
      <c r="G487" s="40">
        <v>879.76666666666688</v>
      </c>
      <c r="H487" s="40">
        <v>1010.8666666666668</v>
      </c>
      <c r="I487" s="40">
        <v>1052.9833333333333</v>
      </c>
      <c r="J487" s="40">
        <v>1076.4166666666667</v>
      </c>
      <c r="K487" s="31">
        <v>1029.55</v>
      </c>
      <c r="L487" s="31">
        <v>964</v>
      </c>
      <c r="M487" s="31">
        <v>4.1128999999999998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550.6</v>
      </c>
      <c r="D488" s="40">
        <v>551.7833333333333</v>
      </c>
      <c r="E488" s="40">
        <v>535.56666666666661</v>
      </c>
      <c r="F488" s="40">
        <v>520.5333333333333</v>
      </c>
      <c r="G488" s="40">
        <v>504.31666666666661</v>
      </c>
      <c r="H488" s="40">
        <v>566.81666666666661</v>
      </c>
      <c r="I488" s="40">
        <v>583.0333333333333</v>
      </c>
      <c r="J488" s="40">
        <v>598.06666666666661</v>
      </c>
      <c r="K488" s="31">
        <v>568</v>
      </c>
      <c r="L488" s="31">
        <v>536.75</v>
      </c>
      <c r="M488" s="31">
        <v>2.3608199999999999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35.299999999999997</v>
      </c>
      <c r="D489" s="40">
        <v>35.766666666666659</v>
      </c>
      <c r="E489" s="40">
        <v>34.633333333333319</v>
      </c>
      <c r="F489" s="40">
        <v>33.966666666666661</v>
      </c>
      <c r="G489" s="40">
        <v>32.833333333333321</v>
      </c>
      <c r="H489" s="40">
        <v>36.433333333333316</v>
      </c>
      <c r="I489" s="40">
        <v>37.566666666666656</v>
      </c>
      <c r="J489" s="40">
        <v>38.233333333333313</v>
      </c>
      <c r="K489" s="31">
        <v>36.9</v>
      </c>
      <c r="L489" s="31">
        <v>35.1</v>
      </c>
      <c r="M489" s="31">
        <v>39.23592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983.75</v>
      </c>
      <c r="D490" s="40">
        <v>988.91666666666663</v>
      </c>
      <c r="E490" s="40">
        <v>964.83333333333326</v>
      </c>
      <c r="F490" s="40">
        <v>945.91666666666663</v>
      </c>
      <c r="G490" s="40">
        <v>921.83333333333326</v>
      </c>
      <c r="H490" s="40">
        <v>1007.8333333333333</v>
      </c>
      <c r="I490" s="40">
        <v>1031.9166666666665</v>
      </c>
      <c r="J490" s="40">
        <v>1050.8333333333333</v>
      </c>
      <c r="K490" s="31">
        <v>1013</v>
      </c>
      <c r="L490" s="31">
        <v>970</v>
      </c>
      <c r="M490" s="31">
        <v>0.43375000000000002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300</v>
      </c>
      <c r="D491" s="40">
        <v>307.84999999999997</v>
      </c>
      <c r="E491" s="40">
        <v>287.14999999999992</v>
      </c>
      <c r="F491" s="40">
        <v>274.29999999999995</v>
      </c>
      <c r="G491" s="40">
        <v>253.59999999999991</v>
      </c>
      <c r="H491" s="40">
        <v>320.69999999999993</v>
      </c>
      <c r="I491" s="40">
        <v>341.4</v>
      </c>
      <c r="J491" s="40">
        <v>354.24999999999994</v>
      </c>
      <c r="K491" s="31">
        <v>328.55</v>
      </c>
      <c r="L491" s="31">
        <v>295</v>
      </c>
      <c r="M491" s="31">
        <v>5.0477999999999996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827.8</v>
      </c>
      <c r="D492" s="40">
        <v>835.2833333333333</v>
      </c>
      <c r="E492" s="40">
        <v>812.56666666666661</v>
      </c>
      <c r="F492" s="40">
        <v>797.33333333333326</v>
      </c>
      <c r="G492" s="40">
        <v>774.61666666666656</v>
      </c>
      <c r="H492" s="40">
        <v>850.51666666666665</v>
      </c>
      <c r="I492" s="40">
        <v>873.23333333333335</v>
      </c>
      <c r="J492" s="40">
        <v>888.4666666666667</v>
      </c>
      <c r="K492" s="31">
        <v>858</v>
      </c>
      <c r="L492" s="31">
        <v>820.05</v>
      </c>
      <c r="M492" s="31">
        <v>4.57179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323.2</v>
      </c>
      <c r="D493" s="40">
        <v>322.24999999999994</v>
      </c>
      <c r="E493" s="40">
        <v>316.59999999999991</v>
      </c>
      <c r="F493" s="40">
        <v>309.99999999999994</v>
      </c>
      <c r="G493" s="40">
        <v>304.34999999999991</v>
      </c>
      <c r="H493" s="40">
        <v>328.84999999999991</v>
      </c>
      <c r="I493" s="40">
        <v>334.49999999999989</v>
      </c>
      <c r="J493" s="40">
        <v>341.09999999999991</v>
      </c>
      <c r="K493" s="31">
        <v>327.9</v>
      </c>
      <c r="L493" s="31">
        <v>315.64999999999998</v>
      </c>
      <c r="M493" s="31">
        <v>103.5239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2405.75</v>
      </c>
      <c r="D494" s="40">
        <v>2411</v>
      </c>
      <c r="E494" s="40">
        <v>2357</v>
      </c>
      <c r="F494" s="40">
        <v>2308.25</v>
      </c>
      <c r="G494" s="40">
        <v>2254.25</v>
      </c>
      <c r="H494" s="40">
        <v>2459.75</v>
      </c>
      <c r="I494" s="40">
        <v>2513.75</v>
      </c>
      <c r="J494" s="40">
        <v>2562.5</v>
      </c>
      <c r="K494" s="31">
        <v>2465</v>
      </c>
      <c r="L494" s="31">
        <v>2362.25</v>
      </c>
      <c r="M494" s="31">
        <v>0.36714000000000002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223.65</v>
      </c>
      <c r="D495" s="40">
        <v>224.29999999999998</v>
      </c>
      <c r="E495" s="40">
        <v>220.34999999999997</v>
      </c>
      <c r="F495" s="40">
        <v>217.04999999999998</v>
      </c>
      <c r="G495" s="40">
        <v>213.09999999999997</v>
      </c>
      <c r="H495" s="40">
        <v>227.59999999999997</v>
      </c>
      <c r="I495" s="40">
        <v>231.54999999999995</v>
      </c>
      <c r="J495" s="40">
        <v>234.84999999999997</v>
      </c>
      <c r="K495" s="31">
        <v>228.25</v>
      </c>
      <c r="L495" s="31">
        <v>221</v>
      </c>
      <c r="M495" s="31">
        <v>2.6709299999999998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1938.25</v>
      </c>
      <c r="D496" s="40">
        <v>1941.7833333333335</v>
      </c>
      <c r="E496" s="40">
        <v>1902.5666666666671</v>
      </c>
      <c r="F496" s="40">
        <v>1866.8833333333334</v>
      </c>
      <c r="G496" s="40">
        <v>1827.666666666667</v>
      </c>
      <c r="H496" s="40">
        <v>1977.4666666666672</v>
      </c>
      <c r="I496" s="40">
        <v>2016.6833333333338</v>
      </c>
      <c r="J496" s="40">
        <v>2052.3666666666672</v>
      </c>
      <c r="K496" s="31">
        <v>1981</v>
      </c>
      <c r="L496" s="31">
        <v>1906.1</v>
      </c>
      <c r="M496" s="31">
        <v>0.39138000000000001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530.75</v>
      </c>
      <c r="D497" s="40">
        <v>534</v>
      </c>
      <c r="E497" s="40">
        <v>508.1</v>
      </c>
      <c r="F497" s="40">
        <v>485.45000000000005</v>
      </c>
      <c r="G497" s="40">
        <v>459.55000000000007</v>
      </c>
      <c r="H497" s="40">
        <v>556.65</v>
      </c>
      <c r="I497" s="40">
        <v>582.55000000000007</v>
      </c>
      <c r="J497" s="40">
        <v>605.19999999999993</v>
      </c>
      <c r="K497" s="31">
        <v>559.9</v>
      </c>
      <c r="L497" s="31">
        <v>511.35</v>
      </c>
      <c r="M497" s="31">
        <v>2.7103799999999998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3449.25</v>
      </c>
      <c r="D498" s="40">
        <v>3471.5333333333333</v>
      </c>
      <c r="E498" s="40">
        <v>3362.7666666666664</v>
      </c>
      <c r="F498" s="40">
        <v>3276.2833333333333</v>
      </c>
      <c r="G498" s="40">
        <v>3167.5166666666664</v>
      </c>
      <c r="H498" s="40">
        <v>3558.0166666666664</v>
      </c>
      <c r="I498" s="40">
        <v>3666.7833333333338</v>
      </c>
      <c r="J498" s="40">
        <v>3753.2666666666664</v>
      </c>
      <c r="K498" s="31">
        <v>3580.3</v>
      </c>
      <c r="L498" s="31">
        <v>3385.05</v>
      </c>
      <c r="M498" s="31">
        <v>0.37484000000000001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1164.55</v>
      </c>
      <c r="D499" s="40">
        <v>1167.5166666666667</v>
      </c>
      <c r="E499" s="40">
        <v>1143.0333333333333</v>
      </c>
      <c r="F499" s="40">
        <v>1121.5166666666667</v>
      </c>
      <c r="G499" s="40">
        <v>1097.0333333333333</v>
      </c>
      <c r="H499" s="40">
        <v>1189.0333333333333</v>
      </c>
      <c r="I499" s="40">
        <v>1213.5166666666664</v>
      </c>
      <c r="J499" s="40">
        <v>1235.0333333333333</v>
      </c>
      <c r="K499" s="31">
        <v>1192</v>
      </c>
      <c r="L499" s="31">
        <v>1146</v>
      </c>
      <c r="M499" s="31">
        <v>5.5636900000000002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2093.0500000000002</v>
      </c>
      <c r="D500" s="40">
        <v>2142.5833333333335</v>
      </c>
      <c r="E500" s="40">
        <v>2015.4666666666672</v>
      </c>
      <c r="F500" s="40">
        <v>1937.8833333333337</v>
      </c>
      <c r="G500" s="40">
        <v>1810.7666666666673</v>
      </c>
      <c r="H500" s="40">
        <v>2220.166666666667</v>
      </c>
      <c r="I500" s="40">
        <v>2347.2833333333328</v>
      </c>
      <c r="J500" s="40">
        <v>2424.8666666666668</v>
      </c>
      <c r="K500" s="31">
        <v>2269.6999999999998</v>
      </c>
      <c r="L500" s="31">
        <v>2065</v>
      </c>
      <c r="M500" s="31">
        <v>2.1240800000000002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7893.9</v>
      </c>
      <c r="D501" s="40">
        <v>7972.3</v>
      </c>
      <c r="E501" s="40">
        <v>7746.6</v>
      </c>
      <c r="F501" s="40">
        <v>7599.3</v>
      </c>
      <c r="G501" s="40">
        <v>7373.6</v>
      </c>
      <c r="H501" s="40">
        <v>8119.6</v>
      </c>
      <c r="I501" s="40">
        <v>8345.2999999999993</v>
      </c>
      <c r="J501" s="40">
        <v>8492.6</v>
      </c>
      <c r="K501" s="31">
        <v>8198</v>
      </c>
      <c r="L501" s="31">
        <v>7825</v>
      </c>
      <c r="M501" s="31">
        <v>0.15864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153.80000000000001</v>
      </c>
      <c r="D502" s="40">
        <v>156.86666666666667</v>
      </c>
      <c r="E502" s="40">
        <v>148.93333333333334</v>
      </c>
      <c r="F502" s="40">
        <v>144.06666666666666</v>
      </c>
      <c r="G502" s="40">
        <v>136.13333333333333</v>
      </c>
      <c r="H502" s="40">
        <v>161.73333333333335</v>
      </c>
      <c r="I502" s="40">
        <v>169.66666666666669</v>
      </c>
      <c r="J502" s="40">
        <v>174.53333333333336</v>
      </c>
      <c r="K502" s="31">
        <v>164.8</v>
      </c>
      <c r="L502" s="31">
        <v>152</v>
      </c>
      <c r="M502" s="31">
        <v>33.587240000000001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136.6</v>
      </c>
      <c r="D503" s="40">
        <v>136.25</v>
      </c>
      <c r="E503" s="40">
        <v>133.35</v>
      </c>
      <c r="F503" s="40">
        <v>130.1</v>
      </c>
      <c r="G503" s="40">
        <v>127.19999999999999</v>
      </c>
      <c r="H503" s="40">
        <v>139.5</v>
      </c>
      <c r="I503" s="40">
        <v>142.39999999999998</v>
      </c>
      <c r="J503" s="40">
        <v>145.65</v>
      </c>
      <c r="K503" s="31">
        <v>139.15</v>
      </c>
      <c r="L503" s="31">
        <v>133</v>
      </c>
      <c r="M503" s="31">
        <v>20.58831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561.85</v>
      </c>
      <c r="D504" s="40">
        <v>561.9</v>
      </c>
      <c r="E504" s="40">
        <v>546</v>
      </c>
      <c r="F504" s="40">
        <v>530.15</v>
      </c>
      <c r="G504" s="40">
        <v>514.25</v>
      </c>
      <c r="H504" s="40">
        <v>577.75</v>
      </c>
      <c r="I504" s="40">
        <v>593.64999999999986</v>
      </c>
      <c r="J504" s="40">
        <v>609.5</v>
      </c>
      <c r="K504" s="31">
        <v>577.79999999999995</v>
      </c>
      <c r="L504" s="31">
        <v>546.04999999999995</v>
      </c>
      <c r="M504" s="31">
        <v>0.70203000000000004</v>
      </c>
      <c r="N504" s="1"/>
      <c r="O504" s="1"/>
    </row>
    <row r="505" spans="1:15" ht="12.75" customHeight="1">
      <c r="A505" s="31">
        <v>495</v>
      </c>
      <c r="B505" s="309" t="s">
        <v>282</v>
      </c>
      <c r="C505" s="309">
        <v>1745.05</v>
      </c>
      <c r="D505" s="310">
        <v>1756.0333333333335</v>
      </c>
      <c r="E505" s="310">
        <v>1712.0666666666671</v>
      </c>
      <c r="F505" s="310">
        <v>1679.0833333333335</v>
      </c>
      <c r="G505" s="310">
        <v>1635.116666666667</v>
      </c>
      <c r="H505" s="310">
        <v>1789.0166666666671</v>
      </c>
      <c r="I505" s="310">
        <v>1832.9833333333338</v>
      </c>
      <c r="J505" s="310">
        <v>1865.9666666666672</v>
      </c>
      <c r="K505" s="309">
        <v>1800</v>
      </c>
      <c r="L505" s="309">
        <v>1723.05</v>
      </c>
      <c r="M505" s="309">
        <v>2.56114</v>
      </c>
      <c r="N505" s="1"/>
      <c r="O505" s="1"/>
    </row>
    <row r="506" spans="1:15" ht="12.75" customHeight="1">
      <c r="A506" s="31">
        <v>496</v>
      </c>
      <c r="B506" s="311" t="s">
        <v>214</v>
      </c>
      <c r="C506" s="297">
        <v>665.95</v>
      </c>
      <c r="D506" s="312">
        <v>668.81666666666672</v>
      </c>
      <c r="E506" s="312">
        <v>660.13333333333344</v>
      </c>
      <c r="F506" s="312">
        <v>654.31666666666672</v>
      </c>
      <c r="G506" s="312">
        <v>645.63333333333344</v>
      </c>
      <c r="H506" s="312">
        <v>674.63333333333344</v>
      </c>
      <c r="I506" s="312">
        <v>683.31666666666661</v>
      </c>
      <c r="J506" s="312">
        <v>689.13333333333344</v>
      </c>
      <c r="K506" s="297">
        <v>677.5</v>
      </c>
      <c r="L506" s="297">
        <v>663</v>
      </c>
      <c r="M506" s="297">
        <v>131.49100999999999</v>
      </c>
      <c r="N506" s="1"/>
      <c r="O506" s="1"/>
    </row>
    <row r="507" spans="1:15" ht="12.75" customHeight="1">
      <c r="A507" s="31">
        <v>497</v>
      </c>
      <c r="B507" s="311" t="s">
        <v>562</v>
      </c>
      <c r="C507" s="297">
        <v>392.1</v>
      </c>
      <c r="D507" s="312">
        <v>391.41666666666669</v>
      </c>
      <c r="E507" s="312">
        <v>372.43333333333339</v>
      </c>
      <c r="F507" s="312">
        <v>352.76666666666671</v>
      </c>
      <c r="G507" s="312">
        <v>333.78333333333342</v>
      </c>
      <c r="H507" s="312">
        <v>411.08333333333337</v>
      </c>
      <c r="I507" s="312">
        <v>430.06666666666661</v>
      </c>
      <c r="J507" s="312">
        <v>449.73333333333335</v>
      </c>
      <c r="K507" s="297">
        <v>410.4</v>
      </c>
      <c r="L507" s="297">
        <v>371.75</v>
      </c>
      <c r="M507" s="297">
        <v>12.70543</v>
      </c>
      <c r="N507" s="1"/>
      <c r="O507" s="1"/>
    </row>
    <row r="508" spans="1:15" ht="12.75" customHeight="1">
      <c r="A508" s="31">
        <v>498</v>
      </c>
      <c r="B508" s="311" t="s">
        <v>283</v>
      </c>
      <c r="C508" s="297">
        <v>12.75</v>
      </c>
      <c r="D508" s="312">
        <v>12.783333333333333</v>
      </c>
      <c r="E508" s="312">
        <v>12.516666666666666</v>
      </c>
      <c r="F508" s="312">
        <v>12.283333333333333</v>
      </c>
      <c r="G508" s="312">
        <v>12.016666666666666</v>
      </c>
      <c r="H508" s="312">
        <v>13.016666666666666</v>
      </c>
      <c r="I508" s="312">
        <v>13.283333333333335</v>
      </c>
      <c r="J508" s="312">
        <v>13.516666666666666</v>
      </c>
      <c r="K508" s="297">
        <v>13.05</v>
      </c>
      <c r="L508" s="297">
        <v>12.55</v>
      </c>
      <c r="M508" s="297">
        <v>1266.3153400000001</v>
      </c>
      <c r="N508" s="1"/>
      <c r="O508" s="1"/>
    </row>
    <row r="509" spans="1:15" ht="12.75" customHeight="1">
      <c r="A509" s="31">
        <v>499</v>
      </c>
      <c r="B509" s="296" t="s">
        <v>215</v>
      </c>
      <c r="C509" s="297">
        <v>331.5</v>
      </c>
      <c r="D509" s="312">
        <v>334.9666666666667</v>
      </c>
      <c r="E509" s="312">
        <v>319.08333333333337</v>
      </c>
      <c r="F509" s="312">
        <v>306.66666666666669</v>
      </c>
      <c r="G509" s="312">
        <v>290.78333333333336</v>
      </c>
      <c r="H509" s="312">
        <v>347.38333333333338</v>
      </c>
      <c r="I509" s="312">
        <v>363.26666666666671</v>
      </c>
      <c r="J509" s="312">
        <v>375.68333333333339</v>
      </c>
      <c r="K509" s="297">
        <v>350.85</v>
      </c>
      <c r="L509" s="297">
        <v>322.55</v>
      </c>
      <c r="M509" s="297">
        <v>316.48003999999997</v>
      </c>
      <c r="N509" s="1"/>
      <c r="O509" s="1"/>
    </row>
    <row r="510" spans="1:15" ht="12.75" customHeight="1">
      <c r="A510" s="31">
        <v>500</v>
      </c>
      <c r="B510" s="297" t="s">
        <v>563</v>
      </c>
      <c r="C510" s="312">
        <v>449.85</v>
      </c>
      <c r="D510" s="312">
        <v>451.78333333333336</v>
      </c>
      <c r="E510" s="312">
        <v>436.76666666666671</v>
      </c>
      <c r="F510" s="312">
        <v>423.68333333333334</v>
      </c>
      <c r="G510" s="312">
        <v>408.66666666666669</v>
      </c>
      <c r="H510" s="312">
        <v>464.86666666666673</v>
      </c>
      <c r="I510" s="312">
        <v>479.88333333333338</v>
      </c>
      <c r="J510" s="297">
        <v>492.96666666666675</v>
      </c>
      <c r="K510" s="297">
        <v>466.8</v>
      </c>
      <c r="L510" s="297">
        <v>438.7</v>
      </c>
      <c r="M510" s="296">
        <v>21.898669999999999</v>
      </c>
      <c r="N510" s="1"/>
      <c r="O510" s="1"/>
    </row>
    <row r="511" spans="1:15" ht="12.75" customHeight="1">
      <c r="A511" s="31">
        <v>501</v>
      </c>
      <c r="B511" s="297" t="s">
        <v>564</v>
      </c>
      <c r="C511" s="312">
        <v>1855.9</v>
      </c>
      <c r="D511" s="312">
        <v>1851.2833333333335</v>
      </c>
      <c r="E511" s="312">
        <v>1814.616666666667</v>
      </c>
      <c r="F511" s="312">
        <v>1773.3333333333335</v>
      </c>
      <c r="G511" s="312">
        <v>1736.666666666667</v>
      </c>
      <c r="H511" s="312">
        <v>1892.5666666666671</v>
      </c>
      <c r="I511" s="312">
        <v>1929.2333333333336</v>
      </c>
      <c r="J511" s="297">
        <v>1970.5166666666671</v>
      </c>
      <c r="K511" s="297">
        <v>1887.95</v>
      </c>
      <c r="L511" s="297">
        <v>1810</v>
      </c>
      <c r="M511" s="296">
        <v>0.19817000000000001</v>
      </c>
      <c r="N511" s="1"/>
      <c r="O511" s="1"/>
    </row>
    <row r="512" spans="1:15" ht="12.75" customHeight="1">
      <c r="A512" s="352"/>
      <c r="B512" s="352"/>
      <c r="C512" s="353"/>
      <c r="D512" s="353"/>
      <c r="E512" s="353"/>
      <c r="F512" s="353"/>
      <c r="G512" s="353"/>
      <c r="H512" s="353"/>
      <c r="I512" s="353"/>
      <c r="J512" s="352"/>
      <c r="K512" s="352"/>
      <c r="L512" s="352"/>
      <c r="M512" s="354"/>
      <c r="N512" s="1"/>
      <c r="O512" s="1"/>
    </row>
    <row r="513" spans="1:15" ht="12.75" customHeight="1">
      <c r="A513" s="352"/>
      <c r="B513" s="352"/>
      <c r="C513" s="353"/>
      <c r="D513" s="353"/>
      <c r="E513" s="353"/>
      <c r="F513" s="353"/>
      <c r="G513" s="353"/>
      <c r="H513" s="353"/>
      <c r="I513" s="353"/>
      <c r="J513" s="352"/>
      <c r="K513" s="352"/>
      <c r="L513" s="352"/>
      <c r="M513" s="354"/>
      <c r="N513" s="1"/>
      <c r="O513" s="1"/>
    </row>
    <row r="514" spans="1:15" ht="12.75" customHeight="1">
      <c r="A514" s="352"/>
      <c r="B514" s="352"/>
      <c r="C514" s="353"/>
      <c r="D514" s="353"/>
      <c r="E514" s="353"/>
      <c r="F514" s="353"/>
      <c r="G514" s="353"/>
      <c r="H514" s="353"/>
      <c r="I514" s="353"/>
      <c r="J514" s="352"/>
      <c r="K514" s="352"/>
      <c r="L514" s="352"/>
      <c r="M514" s="354"/>
      <c r="N514" s="1"/>
      <c r="O514" s="1"/>
    </row>
    <row r="515" spans="1:15" ht="12.75" customHeight="1">
      <c r="A515" s="352"/>
      <c r="B515" s="352"/>
      <c r="C515" s="353"/>
      <c r="D515" s="353"/>
      <c r="E515" s="353"/>
      <c r="F515" s="353"/>
      <c r="G515" s="353"/>
      <c r="H515" s="353"/>
      <c r="I515" s="353"/>
      <c r="J515" s="352"/>
      <c r="K515" s="352"/>
      <c r="L515" s="352"/>
      <c r="M515" s="354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1"/>
      <c r="B5" s="512"/>
      <c r="C5" s="511"/>
      <c r="D5" s="51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3" t="s">
        <v>567</v>
      </c>
      <c r="C7" s="512"/>
      <c r="D7" s="7">
        <f>Main!B10</f>
        <v>44551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44550</v>
      </c>
      <c r="B10" s="32">
        <v>526881</v>
      </c>
      <c r="C10" s="31" t="s">
        <v>1029</v>
      </c>
      <c r="D10" s="31" t="s">
        <v>1030</v>
      </c>
      <c r="E10" s="31" t="s">
        <v>576</v>
      </c>
      <c r="F10" s="90">
        <v>232250</v>
      </c>
      <c r="G10" s="32">
        <v>177.3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44550</v>
      </c>
      <c r="B11" s="32">
        <v>539562</v>
      </c>
      <c r="C11" s="31" t="s">
        <v>999</v>
      </c>
      <c r="D11" s="31" t="s">
        <v>1000</v>
      </c>
      <c r="E11" s="31" t="s">
        <v>577</v>
      </c>
      <c r="F11" s="90">
        <v>95532</v>
      </c>
      <c r="G11" s="32">
        <v>130.55000000000001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44550</v>
      </c>
      <c r="B12" s="32">
        <v>531991</v>
      </c>
      <c r="C12" s="31" t="s">
        <v>1001</v>
      </c>
      <c r="D12" s="31" t="s">
        <v>864</v>
      </c>
      <c r="E12" s="31" t="s">
        <v>577</v>
      </c>
      <c r="F12" s="90">
        <v>1000000</v>
      </c>
      <c r="G12" s="32">
        <v>1.17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44550</v>
      </c>
      <c r="B13" s="32">
        <v>530109</v>
      </c>
      <c r="C13" s="31" t="s">
        <v>975</v>
      </c>
      <c r="D13" s="31" t="s">
        <v>1031</v>
      </c>
      <c r="E13" s="31" t="s">
        <v>577</v>
      </c>
      <c r="F13" s="90">
        <v>600000</v>
      </c>
      <c r="G13" s="32">
        <v>4.01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44550</v>
      </c>
      <c r="B14" s="32">
        <v>530109</v>
      </c>
      <c r="C14" s="31" t="s">
        <v>975</v>
      </c>
      <c r="D14" s="31" t="s">
        <v>976</v>
      </c>
      <c r="E14" s="31" t="s">
        <v>577</v>
      </c>
      <c r="F14" s="90">
        <v>800000</v>
      </c>
      <c r="G14" s="32">
        <v>4.01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44550</v>
      </c>
      <c r="B15" s="32">
        <v>530109</v>
      </c>
      <c r="C15" s="31" t="s">
        <v>975</v>
      </c>
      <c r="D15" s="31" t="s">
        <v>1032</v>
      </c>
      <c r="E15" s="31" t="s">
        <v>577</v>
      </c>
      <c r="F15" s="90">
        <v>600000</v>
      </c>
      <c r="G15" s="32">
        <v>4.01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44550</v>
      </c>
      <c r="B16" s="32">
        <v>530249</v>
      </c>
      <c r="C16" s="31" t="s">
        <v>1033</v>
      </c>
      <c r="D16" s="31" t="s">
        <v>864</v>
      </c>
      <c r="E16" s="31" t="s">
        <v>577</v>
      </c>
      <c r="F16" s="90">
        <v>19250</v>
      </c>
      <c r="G16" s="32">
        <v>33.9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44550</v>
      </c>
      <c r="B17" s="32">
        <v>519600</v>
      </c>
      <c r="C17" s="31" t="s">
        <v>327</v>
      </c>
      <c r="D17" s="31" t="s">
        <v>1034</v>
      </c>
      <c r="E17" s="31" t="s">
        <v>576</v>
      </c>
      <c r="F17" s="90">
        <v>694026</v>
      </c>
      <c r="G17" s="32">
        <v>399.2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44550</v>
      </c>
      <c r="B18" s="32">
        <v>519600</v>
      </c>
      <c r="C18" s="31" t="s">
        <v>327</v>
      </c>
      <c r="D18" s="31" t="s">
        <v>1035</v>
      </c>
      <c r="E18" s="31" t="s">
        <v>577</v>
      </c>
      <c r="F18" s="90">
        <v>694026</v>
      </c>
      <c r="G18" s="32">
        <v>399.2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44550</v>
      </c>
      <c r="B19" s="32">
        <v>517544</v>
      </c>
      <c r="C19" s="31" t="s">
        <v>1036</v>
      </c>
      <c r="D19" s="31" t="s">
        <v>1017</v>
      </c>
      <c r="E19" s="31" t="s">
        <v>576</v>
      </c>
      <c r="F19" s="90">
        <v>400000</v>
      </c>
      <c r="G19" s="32">
        <v>548.6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44550</v>
      </c>
      <c r="B20" s="32">
        <v>517544</v>
      </c>
      <c r="C20" s="31" t="s">
        <v>1036</v>
      </c>
      <c r="D20" s="31" t="s">
        <v>1017</v>
      </c>
      <c r="E20" s="31" t="s">
        <v>577</v>
      </c>
      <c r="F20" s="90">
        <v>400000</v>
      </c>
      <c r="G20" s="32">
        <v>548.6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44550</v>
      </c>
      <c r="B21" s="32">
        <v>540829</v>
      </c>
      <c r="C21" s="31" t="s">
        <v>1002</v>
      </c>
      <c r="D21" s="31" t="s">
        <v>1037</v>
      </c>
      <c r="E21" s="31" t="s">
        <v>577</v>
      </c>
      <c r="F21" s="90">
        <v>15113</v>
      </c>
      <c r="G21" s="32">
        <v>6.13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44550</v>
      </c>
      <c r="B22" s="32">
        <v>524752</v>
      </c>
      <c r="C22" s="31" t="s">
        <v>944</v>
      </c>
      <c r="D22" s="31" t="s">
        <v>1038</v>
      </c>
      <c r="E22" s="31" t="s">
        <v>577</v>
      </c>
      <c r="F22" s="90">
        <v>181269</v>
      </c>
      <c r="G22" s="32">
        <v>89.12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44550</v>
      </c>
      <c r="B23" s="32">
        <v>524752</v>
      </c>
      <c r="C23" s="31" t="s">
        <v>944</v>
      </c>
      <c r="D23" s="31" t="s">
        <v>955</v>
      </c>
      <c r="E23" s="31" t="s">
        <v>576</v>
      </c>
      <c r="F23" s="90">
        <v>116510</v>
      </c>
      <c r="G23" s="32">
        <v>89.1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44550</v>
      </c>
      <c r="B24" s="32">
        <v>524752</v>
      </c>
      <c r="C24" s="31" t="s">
        <v>944</v>
      </c>
      <c r="D24" s="31" t="s">
        <v>955</v>
      </c>
      <c r="E24" s="31" t="s">
        <v>577</v>
      </c>
      <c r="F24" s="90">
        <v>116560</v>
      </c>
      <c r="G24" s="32">
        <v>88.67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44550</v>
      </c>
      <c r="B25" s="32">
        <v>532022</v>
      </c>
      <c r="C25" s="31" t="s">
        <v>1039</v>
      </c>
      <c r="D25" s="31" t="s">
        <v>1040</v>
      </c>
      <c r="E25" s="31" t="s">
        <v>577</v>
      </c>
      <c r="F25" s="90">
        <v>600000</v>
      </c>
      <c r="G25" s="32">
        <v>4.47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44550</v>
      </c>
      <c r="B26" s="32">
        <v>531137</v>
      </c>
      <c r="C26" s="31" t="s">
        <v>1003</v>
      </c>
      <c r="D26" s="31" t="s">
        <v>1041</v>
      </c>
      <c r="E26" s="31" t="s">
        <v>577</v>
      </c>
      <c r="F26" s="90">
        <v>1483958</v>
      </c>
      <c r="G26" s="32">
        <v>2.0099999999999998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44550</v>
      </c>
      <c r="B27" s="32">
        <v>540266</v>
      </c>
      <c r="C27" s="31" t="s">
        <v>1042</v>
      </c>
      <c r="D27" s="31" t="s">
        <v>1043</v>
      </c>
      <c r="E27" s="31" t="s">
        <v>577</v>
      </c>
      <c r="F27" s="90">
        <v>20896</v>
      </c>
      <c r="G27" s="32">
        <v>25.61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44550</v>
      </c>
      <c r="B28" s="32">
        <v>540266</v>
      </c>
      <c r="C28" s="31" t="s">
        <v>1042</v>
      </c>
      <c r="D28" s="31" t="s">
        <v>1044</v>
      </c>
      <c r="E28" s="31" t="s">
        <v>576</v>
      </c>
      <c r="F28" s="90">
        <v>20000</v>
      </c>
      <c r="G28" s="32">
        <v>25.6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44550</v>
      </c>
      <c r="B29" s="32">
        <v>526797</v>
      </c>
      <c r="C29" s="31" t="s">
        <v>1045</v>
      </c>
      <c r="D29" s="31" t="s">
        <v>1017</v>
      </c>
      <c r="E29" s="31" t="s">
        <v>576</v>
      </c>
      <c r="F29" s="90">
        <v>1182877</v>
      </c>
      <c r="G29" s="32">
        <v>200.6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44550</v>
      </c>
      <c r="B30" s="32">
        <v>526797</v>
      </c>
      <c r="C30" s="31" t="s">
        <v>1045</v>
      </c>
      <c r="D30" s="31" t="s">
        <v>1017</v>
      </c>
      <c r="E30" s="31" t="s">
        <v>577</v>
      </c>
      <c r="F30" s="90">
        <v>1182877</v>
      </c>
      <c r="G30" s="32">
        <v>200.6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44550</v>
      </c>
      <c r="B31" s="32">
        <v>540377</v>
      </c>
      <c r="C31" s="31" t="s">
        <v>945</v>
      </c>
      <c r="D31" s="31" t="s">
        <v>1046</v>
      </c>
      <c r="E31" s="31" t="s">
        <v>577</v>
      </c>
      <c r="F31" s="90">
        <v>18000</v>
      </c>
      <c r="G31" s="32">
        <v>22.7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44550</v>
      </c>
      <c r="B32" s="32">
        <v>540377</v>
      </c>
      <c r="C32" s="31" t="s">
        <v>945</v>
      </c>
      <c r="D32" s="31" t="s">
        <v>1047</v>
      </c>
      <c r="E32" s="31" t="s">
        <v>577</v>
      </c>
      <c r="F32" s="90">
        <v>54000</v>
      </c>
      <c r="G32" s="32">
        <v>22.08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44550</v>
      </c>
      <c r="B33" s="32">
        <v>540377</v>
      </c>
      <c r="C33" s="31" t="s">
        <v>945</v>
      </c>
      <c r="D33" s="31" t="s">
        <v>979</v>
      </c>
      <c r="E33" s="31" t="s">
        <v>576</v>
      </c>
      <c r="F33" s="90">
        <v>24000</v>
      </c>
      <c r="G33" s="32">
        <v>22.1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44550</v>
      </c>
      <c r="B34" s="32">
        <v>540377</v>
      </c>
      <c r="C34" s="31" t="s">
        <v>945</v>
      </c>
      <c r="D34" s="31" t="s">
        <v>978</v>
      </c>
      <c r="E34" s="31" t="s">
        <v>577</v>
      </c>
      <c r="F34" s="90">
        <v>126000</v>
      </c>
      <c r="G34" s="32">
        <v>21.92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44550</v>
      </c>
      <c r="B35" s="32">
        <v>540377</v>
      </c>
      <c r="C35" s="31" t="s">
        <v>945</v>
      </c>
      <c r="D35" s="31" t="s">
        <v>1048</v>
      </c>
      <c r="E35" s="31" t="s">
        <v>576</v>
      </c>
      <c r="F35" s="90">
        <v>18000</v>
      </c>
      <c r="G35" s="32">
        <v>22.3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44550</v>
      </c>
      <c r="B36" s="32">
        <v>540377</v>
      </c>
      <c r="C36" s="31" t="s">
        <v>945</v>
      </c>
      <c r="D36" s="31" t="s">
        <v>1049</v>
      </c>
      <c r="E36" s="31" t="s">
        <v>576</v>
      </c>
      <c r="F36" s="90">
        <v>24000</v>
      </c>
      <c r="G36" s="32">
        <v>22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44550</v>
      </c>
      <c r="B37" s="32">
        <v>540377</v>
      </c>
      <c r="C37" s="31" t="s">
        <v>945</v>
      </c>
      <c r="D37" s="31" t="s">
        <v>1050</v>
      </c>
      <c r="E37" s="31" t="s">
        <v>576</v>
      </c>
      <c r="F37" s="90">
        <v>24000</v>
      </c>
      <c r="G37" s="32">
        <v>21.7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44550</v>
      </c>
      <c r="B38" s="32">
        <v>540377</v>
      </c>
      <c r="C38" s="31" t="s">
        <v>945</v>
      </c>
      <c r="D38" s="31" t="s">
        <v>1051</v>
      </c>
      <c r="E38" s="31" t="s">
        <v>576</v>
      </c>
      <c r="F38" s="90">
        <v>54000</v>
      </c>
      <c r="G38" s="32">
        <v>21.9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44550</v>
      </c>
      <c r="B39" s="32">
        <v>531505</v>
      </c>
      <c r="C39" s="31" t="s">
        <v>1052</v>
      </c>
      <c r="D39" s="31" t="s">
        <v>1053</v>
      </c>
      <c r="E39" s="31" t="s">
        <v>576</v>
      </c>
      <c r="F39" s="90">
        <v>25500</v>
      </c>
      <c r="G39" s="32">
        <v>3.04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44550</v>
      </c>
      <c r="B40" s="32">
        <v>531505</v>
      </c>
      <c r="C40" s="31" t="s">
        <v>1052</v>
      </c>
      <c r="D40" s="31" t="s">
        <v>1054</v>
      </c>
      <c r="E40" s="31" t="s">
        <v>577</v>
      </c>
      <c r="F40" s="90">
        <v>25500</v>
      </c>
      <c r="G40" s="32">
        <v>3.04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44550</v>
      </c>
      <c r="B41" s="32">
        <v>517063</v>
      </c>
      <c r="C41" s="31" t="s">
        <v>1055</v>
      </c>
      <c r="D41" s="31" t="s">
        <v>1056</v>
      </c>
      <c r="E41" s="31" t="s">
        <v>576</v>
      </c>
      <c r="F41" s="90">
        <v>32000</v>
      </c>
      <c r="G41" s="32">
        <v>38.5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44550</v>
      </c>
      <c r="B42" s="32">
        <v>517063</v>
      </c>
      <c r="C42" s="31" t="s">
        <v>1055</v>
      </c>
      <c r="D42" s="31" t="s">
        <v>1057</v>
      </c>
      <c r="E42" s="31" t="s">
        <v>576</v>
      </c>
      <c r="F42" s="90">
        <v>37501</v>
      </c>
      <c r="G42" s="32">
        <v>38.5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44550</v>
      </c>
      <c r="B43" s="32">
        <v>517063</v>
      </c>
      <c r="C43" s="31" t="s">
        <v>1055</v>
      </c>
      <c r="D43" s="31" t="s">
        <v>1058</v>
      </c>
      <c r="E43" s="31" t="s">
        <v>576</v>
      </c>
      <c r="F43" s="90">
        <v>41893</v>
      </c>
      <c r="G43" s="32">
        <v>38.5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44550</v>
      </c>
      <c r="B44" s="32">
        <v>517063</v>
      </c>
      <c r="C44" s="31" t="s">
        <v>1055</v>
      </c>
      <c r="D44" s="31" t="s">
        <v>1059</v>
      </c>
      <c r="E44" s="31" t="s">
        <v>577</v>
      </c>
      <c r="F44" s="90">
        <v>117000</v>
      </c>
      <c r="G44" s="32">
        <v>38.51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44550</v>
      </c>
      <c r="B45" s="32">
        <v>530443</v>
      </c>
      <c r="C45" s="31" t="s">
        <v>1004</v>
      </c>
      <c r="D45" s="31" t="s">
        <v>1060</v>
      </c>
      <c r="E45" s="31" t="s">
        <v>576</v>
      </c>
      <c r="F45" s="90">
        <v>40000</v>
      </c>
      <c r="G45" s="32">
        <v>3.82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44550</v>
      </c>
      <c r="B46" s="32">
        <v>530443</v>
      </c>
      <c r="C46" s="31" t="s">
        <v>1004</v>
      </c>
      <c r="D46" s="31" t="s">
        <v>1061</v>
      </c>
      <c r="E46" s="31" t="s">
        <v>576</v>
      </c>
      <c r="F46" s="90">
        <v>40000</v>
      </c>
      <c r="G46" s="32">
        <v>3.82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44550</v>
      </c>
      <c r="B47" s="32">
        <v>530443</v>
      </c>
      <c r="C47" s="31" t="s">
        <v>1004</v>
      </c>
      <c r="D47" s="31" t="s">
        <v>1062</v>
      </c>
      <c r="E47" s="31" t="s">
        <v>577</v>
      </c>
      <c r="F47" s="90">
        <v>36000</v>
      </c>
      <c r="G47" s="32">
        <v>3.82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44550</v>
      </c>
      <c r="B48" s="32">
        <v>530443</v>
      </c>
      <c r="C48" s="31" t="s">
        <v>1004</v>
      </c>
      <c r="D48" s="31" t="s">
        <v>1063</v>
      </c>
      <c r="E48" s="31" t="s">
        <v>577</v>
      </c>
      <c r="F48" s="90">
        <v>38000</v>
      </c>
      <c r="G48" s="32">
        <v>3.82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44550</v>
      </c>
      <c r="B49" s="32">
        <v>531328</v>
      </c>
      <c r="C49" s="31" t="s">
        <v>1064</v>
      </c>
      <c r="D49" s="31" t="s">
        <v>1065</v>
      </c>
      <c r="E49" s="31" t="s">
        <v>577</v>
      </c>
      <c r="F49" s="90">
        <v>173449</v>
      </c>
      <c r="G49" s="32">
        <v>11.86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44550</v>
      </c>
      <c r="B50" s="32">
        <v>531328</v>
      </c>
      <c r="C50" s="31" t="s">
        <v>1064</v>
      </c>
      <c r="D50" s="31" t="s">
        <v>1066</v>
      </c>
      <c r="E50" s="31" t="s">
        <v>576</v>
      </c>
      <c r="F50" s="90">
        <v>100000</v>
      </c>
      <c r="G50" s="32">
        <v>11.86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44550</v>
      </c>
      <c r="B51" s="32">
        <v>531328</v>
      </c>
      <c r="C51" s="31" t="s">
        <v>1064</v>
      </c>
      <c r="D51" s="31" t="s">
        <v>1067</v>
      </c>
      <c r="E51" s="31" t="s">
        <v>577</v>
      </c>
      <c r="F51" s="90">
        <v>73131</v>
      </c>
      <c r="G51" s="32">
        <v>11.86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44550</v>
      </c>
      <c r="B52" s="32">
        <v>531328</v>
      </c>
      <c r="C52" s="31" t="s">
        <v>1064</v>
      </c>
      <c r="D52" s="31" t="s">
        <v>1068</v>
      </c>
      <c r="E52" s="31" t="s">
        <v>577</v>
      </c>
      <c r="F52" s="90">
        <v>74150</v>
      </c>
      <c r="G52" s="32">
        <v>11.86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44550</v>
      </c>
      <c r="B53" s="32">
        <v>531328</v>
      </c>
      <c r="C53" s="31" t="s">
        <v>1064</v>
      </c>
      <c r="D53" s="31" t="s">
        <v>1069</v>
      </c>
      <c r="E53" s="31" t="s">
        <v>577</v>
      </c>
      <c r="F53" s="90">
        <v>86700</v>
      </c>
      <c r="G53" s="32">
        <v>11.86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44550</v>
      </c>
      <c r="B54" s="32">
        <v>531328</v>
      </c>
      <c r="C54" s="31" t="s">
        <v>1064</v>
      </c>
      <c r="D54" s="31" t="s">
        <v>1070</v>
      </c>
      <c r="E54" s="31" t="s">
        <v>577</v>
      </c>
      <c r="F54" s="90">
        <v>135002</v>
      </c>
      <c r="G54" s="32">
        <v>11.86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44550</v>
      </c>
      <c r="B55" s="32">
        <v>505523</v>
      </c>
      <c r="C55" s="31" t="s">
        <v>1071</v>
      </c>
      <c r="D55" s="31" t="s">
        <v>864</v>
      </c>
      <c r="E55" s="31" t="s">
        <v>576</v>
      </c>
      <c r="F55" s="90">
        <v>950000</v>
      </c>
      <c r="G55" s="32">
        <v>0.89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44550</v>
      </c>
      <c r="B56" s="32">
        <v>526622</v>
      </c>
      <c r="C56" s="31" t="s">
        <v>1005</v>
      </c>
      <c r="D56" s="31" t="s">
        <v>864</v>
      </c>
      <c r="E56" s="31" t="s">
        <v>576</v>
      </c>
      <c r="F56" s="90">
        <v>5750004</v>
      </c>
      <c r="G56" s="32">
        <v>0.93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44550</v>
      </c>
      <c r="B57" s="32">
        <v>526622</v>
      </c>
      <c r="C57" s="31" t="s">
        <v>1005</v>
      </c>
      <c r="D57" s="31" t="s">
        <v>864</v>
      </c>
      <c r="E57" s="31" t="s">
        <v>577</v>
      </c>
      <c r="F57" s="90">
        <v>7150004</v>
      </c>
      <c r="G57" s="32">
        <v>0.93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44550</v>
      </c>
      <c r="B58" s="32">
        <v>526622</v>
      </c>
      <c r="C58" s="31" t="s">
        <v>1005</v>
      </c>
      <c r="D58" s="31" t="s">
        <v>1007</v>
      </c>
      <c r="E58" s="31" t="s">
        <v>577</v>
      </c>
      <c r="F58" s="90">
        <v>5000000</v>
      </c>
      <c r="G58" s="32">
        <v>0.93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44550</v>
      </c>
      <c r="B59" s="32">
        <v>526622</v>
      </c>
      <c r="C59" s="31" t="s">
        <v>1005</v>
      </c>
      <c r="D59" s="31" t="s">
        <v>1006</v>
      </c>
      <c r="E59" s="31" t="s">
        <v>577</v>
      </c>
      <c r="F59" s="90">
        <v>5000000</v>
      </c>
      <c r="G59" s="32">
        <v>0.93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44550</v>
      </c>
      <c r="B60" s="32">
        <v>522241</v>
      </c>
      <c r="C60" s="31" t="s">
        <v>1072</v>
      </c>
      <c r="D60" s="31" t="s">
        <v>1017</v>
      </c>
      <c r="E60" s="31" t="s">
        <v>576</v>
      </c>
      <c r="F60" s="90">
        <v>290699</v>
      </c>
      <c r="G60" s="32">
        <v>692.5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44550</v>
      </c>
      <c r="B61" s="32">
        <v>522241</v>
      </c>
      <c r="C61" s="31" t="s">
        <v>1072</v>
      </c>
      <c r="D61" s="31" t="s">
        <v>1017</v>
      </c>
      <c r="E61" s="31" t="s">
        <v>577</v>
      </c>
      <c r="F61" s="90">
        <v>290699</v>
      </c>
      <c r="G61" s="32">
        <v>692.5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44550</v>
      </c>
      <c r="B62" s="32">
        <v>531834</v>
      </c>
      <c r="C62" s="20" t="s">
        <v>1008</v>
      </c>
      <c r="D62" s="20" t="s">
        <v>1010</v>
      </c>
      <c r="E62" s="31" t="s">
        <v>576</v>
      </c>
      <c r="F62" s="90">
        <v>142583</v>
      </c>
      <c r="G62" s="32">
        <v>6.33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44550</v>
      </c>
      <c r="B63" s="32">
        <v>531834</v>
      </c>
      <c r="C63" s="31" t="s">
        <v>1008</v>
      </c>
      <c r="D63" s="31" t="s">
        <v>1009</v>
      </c>
      <c r="E63" s="31" t="s">
        <v>577</v>
      </c>
      <c r="F63" s="90">
        <v>138783</v>
      </c>
      <c r="G63" s="32">
        <v>6.33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44550</v>
      </c>
      <c r="B64" s="32">
        <v>530119</v>
      </c>
      <c r="C64" s="31" t="s">
        <v>1073</v>
      </c>
      <c r="D64" s="31" t="s">
        <v>1074</v>
      </c>
      <c r="E64" s="31" t="s">
        <v>576</v>
      </c>
      <c r="F64" s="90">
        <v>20000</v>
      </c>
      <c r="G64" s="32">
        <v>191.55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44550</v>
      </c>
      <c r="B65" s="32">
        <v>543207</v>
      </c>
      <c r="C65" s="31" t="s">
        <v>961</v>
      </c>
      <c r="D65" s="31" t="s">
        <v>1075</v>
      </c>
      <c r="E65" s="31" t="s">
        <v>577</v>
      </c>
      <c r="F65" s="90">
        <v>120000</v>
      </c>
      <c r="G65" s="32">
        <v>12.9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44550</v>
      </c>
      <c r="B66" s="32">
        <v>543207</v>
      </c>
      <c r="C66" s="31" t="s">
        <v>961</v>
      </c>
      <c r="D66" s="31" t="s">
        <v>1076</v>
      </c>
      <c r="E66" s="31" t="s">
        <v>576</v>
      </c>
      <c r="F66" s="90">
        <v>66269</v>
      </c>
      <c r="G66" s="32">
        <v>12.96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44550</v>
      </c>
      <c r="B67" s="32">
        <v>543207</v>
      </c>
      <c r="C67" s="31" t="s">
        <v>961</v>
      </c>
      <c r="D67" s="31" t="s">
        <v>1076</v>
      </c>
      <c r="E67" s="31" t="s">
        <v>577</v>
      </c>
      <c r="F67" s="90">
        <v>171556</v>
      </c>
      <c r="G67" s="32">
        <v>13.15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44550</v>
      </c>
      <c r="B68" s="32">
        <v>540243</v>
      </c>
      <c r="C68" s="31" t="s">
        <v>1077</v>
      </c>
      <c r="D68" s="31" t="s">
        <v>1078</v>
      </c>
      <c r="E68" s="31" t="s">
        <v>577</v>
      </c>
      <c r="F68" s="90">
        <v>12857</v>
      </c>
      <c r="G68" s="32">
        <v>36.549999999999997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44550</v>
      </c>
      <c r="B69" s="32">
        <v>540243</v>
      </c>
      <c r="C69" s="31" t="s">
        <v>1077</v>
      </c>
      <c r="D69" s="31" t="s">
        <v>1079</v>
      </c>
      <c r="E69" s="31" t="s">
        <v>576</v>
      </c>
      <c r="F69" s="90">
        <v>13650</v>
      </c>
      <c r="G69" s="32">
        <v>36.549999999999997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44550</v>
      </c>
      <c r="B70" s="32">
        <v>543282</v>
      </c>
      <c r="C70" s="31" t="s">
        <v>1080</v>
      </c>
      <c r="D70" s="31" t="s">
        <v>1081</v>
      </c>
      <c r="E70" s="31" t="s">
        <v>577</v>
      </c>
      <c r="F70" s="90">
        <v>3600</v>
      </c>
      <c r="G70" s="32">
        <v>200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44550</v>
      </c>
      <c r="B71" s="32">
        <v>539598</v>
      </c>
      <c r="C71" s="31" t="s">
        <v>968</v>
      </c>
      <c r="D71" s="31" t="s">
        <v>1082</v>
      </c>
      <c r="E71" s="31" t="s">
        <v>577</v>
      </c>
      <c r="F71" s="90">
        <v>41445</v>
      </c>
      <c r="G71" s="32">
        <v>35.1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44550</v>
      </c>
      <c r="B72" s="32">
        <v>539291</v>
      </c>
      <c r="C72" s="31" t="s">
        <v>980</v>
      </c>
      <c r="D72" s="31" t="s">
        <v>864</v>
      </c>
      <c r="E72" s="31" t="s">
        <v>576</v>
      </c>
      <c r="F72" s="90">
        <v>22057</v>
      </c>
      <c r="G72" s="32">
        <v>16.41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44550</v>
      </c>
      <c r="B73" s="32">
        <v>539291</v>
      </c>
      <c r="C73" s="31" t="s">
        <v>980</v>
      </c>
      <c r="D73" s="31" t="s">
        <v>977</v>
      </c>
      <c r="E73" s="31" t="s">
        <v>576</v>
      </c>
      <c r="F73" s="90">
        <v>75000</v>
      </c>
      <c r="G73" s="32">
        <v>16.41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44550</v>
      </c>
      <c r="B74" s="32">
        <v>539291</v>
      </c>
      <c r="C74" s="31" t="s">
        <v>980</v>
      </c>
      <c r="D74" s="31" t="s">
        <v>1011</v>
      </c>
      <c r="E74" s="31" t="s">
        <v>577</v>
      </c>
      <c r="F74" s="90">
        <v>25000</v>
      </c>
      <c r="G74" s="32">
        <v>16.41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44550</v>
      </c>
      <c r="B75" s="32">
        <v>538860</v>
      </c>
      <c r="C75" s="31" t="s">
        <v>1083</v>
      </c>
      <c r="D75" s="31" t="s">
        <v>977</v>
      </c>
      <c r="E75" s="31" t="s">
        <v>577</v>
      </c>
      <c r="F75" s="90">
        <v>600000</v>
      </c>
      <c r="G75" s="32">
        <v>1.74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44550</v>
      </c>
      <c r="B76" s="32">
        <v>538860</v>
      </c>
      <c r="C76" s="31" t="s">
        <v>1083</v>
      </c>
      <c r="D76" s="31" t="s">
        <v>1084</v>
      </c>
      <c r="E76" s="31" t="s">
        <v>576</v>
      </c>
      <c r="F76" s="90">
        <v>200000</v>
      </c>
      <c r="G76" s="32">
        <v>1.74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44550</v>
      </c>
      <c r="B77" s="32">
        <v>538860</v>
      </c>
      <c r="C77" s="31" t="s">
        <v>1083</v>
      </c>
      <c r="D77" s="31" t="s">
        <v>1084</v>
      </c>
      <c r="E77" s="31" t="s">
        <v>577</v>
      </c>
      <c r="F77" s="90">
        <v>568721</v>
      </c>
      <c r="G77" s="32">
        <v>1.74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44550</v>
      </c>
      <c r="B78" s="32">
        <v>538860</v>
      </c>
      <c r="C78" s="31" t="s">
        <v>1083</v>
      </c>
      <c r="D78" s="31" t="s">
        <v>1085</v>
      </c>
      <c r="E78" s="31" t="s">
        <v>577</v>
      </c>
      <c r="F78" s="90">
        <v>526856</v>
      </c>
      <c r="G78" s="32">
        <v>1.71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44550</v>
      </c>
      <c r="B79" s="32">
        <v>538860</v>
      </c>
      <c r="C79" s="31" t="s">
        <v>1083</v>
      </c>
      <c r="D79" s="31" t="s">
        <v>864</v>
      </c>
      <c r="E79" s="31" t="s">
        <v>576</v>
      </c>
      <c r="F79" s="90">
        <v>1</v>
      </c>
      <c r="G79" s="32">
        <v>1.68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44550</v>
      </c>
      <c r="B80" s="32">
        <v>538860</v>
      </c>
      <c r="C80" s="31" t="s">
        <v>1083</v>
      </c>
      <c r="D80" s="31" t="s">
        <v>864</v>
      </c>
      <c r="E80" s="31" t="s">
        <v>577</v>
      </c>
      <c r="F80" s="90">
        <v>1950001</v>
      </c>
      <c r="G80" s="32">
        <v>1.74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44550</v>
      </c>
      <c r="B81" s="32">
        <v>538860</v>
      </c>
      <c r="C81" s="31" t="s">
        <v>1083</v>
      </c>
      <c r="D81" s="31" t="s">
        <v>1086</v>
      </c>
      <c r="E81" s="31" t="s">
        <v>577</v>
      </c>
      <c r="F81" s="90">
        <v>1100000</v>
      </c>
      <c r="G81" s="32">
        <v>1.74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44550</v>
      </c>
      <c r="B82" s="32">
        <v>511525</v>
      </c>
      <c r="C82" s="31" t="s">
        <v>1087</v>
      </c>
      <c r="D82" s="31" t="s">
        <v>864</v>
      </c>
      <c r="E82" s="31" t="s">
        <v>577</v>
      </c>
      <c r="F82" s="90">
        <v>1000000</v>
      </c>
      <c r="G82" s="32">
        <v>5.0999999999999996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44550</v>
      </c>
      <c r="B83" s="32">
        <v>526345</v>
      </c>
      <c r="C83" s="31" t="s">
        <v>1012</v>
      </c>
      <c r="D83" s="31" t="s">
        <v>1088</v>
      </c>
      <c r="E83" s="31" t="s">
        <v>577</v>
      </c>
      <c r="F83" s="90">
        <v>100000</v>
      </c>
      <c r="G83" s="32">
        <v>12.5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44550</v>
      </c>
      <c r="B84" s="32">
        <v>504335</v>
      </c>
      <c r="C84" s="31" t="s">
        <v>1089</v>
      </c>
      <c r="D84" s="31" t="s">
        <v>1090</v>
      </c>
      <c r="E84" s="31" t="s">
        <v>576</v>
      </c>
      <c r="F84" s="90">
        <v>1000000</v>
      </c>
      <c r="G84" s="32">
        <v>0.35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44550</v>
      </c>
      <c r="B85" s="32">
        <v>504335</v>
      </c>
      <c r="C85" s="31" t="s">
        <v>1089</v>
      </c>
      <c r="D85" s="31" t="s">
        <v>864</v>
      </c>
      <c r="E85" s="31" t="s">
        <v>576</v>
      </c>
      <c r="F85" s="90">
        <v>1000005</v>
      </c>
      <c r="G85" s="32">
        <v>0.37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44550</v>
      </c>
      <c r="B86" s="32">
        <v>504335</v>
      </c>
      <c r="C86" s="31" t="s">
        <v>1089</v>
      </c>
      <c r="D86" s="31" t="s">
        <v>864</v>
      </c>
      <c r="E86" s="31" t="s">
        <v>577</v>
      </c>
      <c r="F86" s="90">
        <v>5</v>
      </c>
      <c r="G86" s="32">
        <v>0.35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44550</v>
      </c>
      <c r="B87" s="32">
        <v>536659</v>
      </c>
      <c r="C87" s="31" t="s">
        <v>1091</v>
      </c>
      <c r="D87" s="31" t="s">
        <v>977</v>
      </c>
      <c r="E87" s="31" t="s">
        <v>576</v>
      </c>
      <c r="F87" s="90">
        <v>30000</v>
      </c>
      <c r="G87" s="32">
        <v>14.41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44550</v>
      </c>
      <c r="B88" s="32">
        <v>519191</v>
      </c>
      <c r="C88" s="31" t="s">
        <v>981</v>
      </c>
      <c r="D88" s="31" t="s">
        <v>1092</v>
      </c>
      <c r="E88" s="31" t="s">
        <v>577</v>
      </c>
      <c r="F88" s="90">
        <v>66714</v>
      </c>
      <c r="G88" s="32">
        <v>13.7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44550</v>
      </c>
      <c r="B89" s="32">
        <v>541151</v>
      </c>
      <c r="C89" s="31" t="s">
        <v>1093</v>
      </c>
      <c r="D89" s="31" t="s">
        <v>1094</v>
      </c>
      <c r="E89" s="31" t="s">
        <v>576</v>
      </c>
      <c r="F89" s="90">
        <v>64000</v>
      </c>
      <c r="G89" s="32">
        <v>3.25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44550</v>
      </c>
      <c r="B90" s="32">
        <v>541151</v>
      </c>
      <c r="C90" s="31" t="s">
        <v>1093</v>
      </c>
      <c r="D90" s="31" t="s">
        <v>1095</v>
      </c>
      <c r="E90" s="31" t="s">
        <v>577</v>
      </c>
      <c r="F90" s="90">
        <v>64000</v>
      </c>
      <c r="G90" s="32">
        <v>3.25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44550</v>
      </c>
      <c r="B91" s="32">
        <v>530125</v>
      </c>
      <c r="C91" s="31" t="s">
        <v>1096</v>
      </c>
      <c r="D91" s="31" t="s">
        <v>1097</v>
      </c>
      <c r="E91" s="31" t="s">
        <v>576</v>
      </c>
      <c r="F91" s="90">
        <v>16000</v>
      </c>
      <c r="G91" s="32">
        <v>269.14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44550</v>
      </c>
      <c r="B92" s="32">
        <v>539526</v>
      </c>
      <c r="C92" s="31" t="s">
        <v>1013</v>
      </c>
      <c r="D92" s="31" t="s">
        <v>864</v>
      </c>
      <c r="E92" s="31" t="s">
        <v>576</v>
      </c>
      <c r="F92" s="90">
        <v>5</v>
      </c>
      <c r="G92" s="32">
        <v>1.57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44550</v>
      </c>
      <c r="B93" s="32">
        <v>539526</v>
      </c>
      <c r="C93" s="31" t="s">
        <v>1013</v>
      </c>
      <c r="D93" s="31" t="s">
        <v>864</v>
      </c>
      <c r="E93" s="31" t="s">
        <v>577</v>
      </c>
      <c r="F93" s="90">
        <v>1500005</v>
      </c>
      <c r="G93" s="32">
        <v>1.58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44550</v>
      </c>
      <c r="B94" s="32">
        <v>538875</v>
      </c>
      <c r="C94" s="31" t="s">
        <v>1098</v>
      </c>
      <c r="D94" s="31" t="s">
        <v>1099</v>
      </c>
      <c r="E94" s="31" t="s">
        <v>577</v>
      </c>
      <c r="F94" s="90">
        <v>59385</v>
      </c>
      <c r="G94" s="32">
        <v>15.5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44550</v>
      </c>
      <c r="B95" s="32">
        <v>539470</v>
      </c>
      <c r="C95" s="31" t="s">
        <v>1100</v>
      </c>
      <c r="D95" s="31" t="s">
        <v>1101</v>
      </c>
      <c r="E95" s="31" t="s">
        <v>576</v>
      </c>
      <c r="F95" s="90">
        <v>100344</v>
      </c>
      <c r="G95" s="32">
        <v>183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44550</v>
      </c>
      <c r="B96" s="32">
        <v>539833</v>
      </c>
      <c r="C96" s="31" t="s">
        <v>1102</v>
      </c>
      <c r="D96" s="31" t="s">
        <v>1103</v>
      </c>
      <c r="E96" s="31" t="s">
        <v>577</v>
      </c>
      <c r="F96" s="90">
        <v>434819</v>
      </c>
      <c r="G96" s="32">
        <v>0.48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44550</v>
      </c>
      <c r="B97" s="32">
        <v>530439</v>
      </c>
      <c r="C97" s="31" t="s">
        <v>1104</v>
      </c>
      <c r="D97" s="31" t="s">
        <v>1105</v>
      </c>
      <c r="E97" s="31" t="s">
        <v>576</v>
      </c>
      <c r="F97" s="90">
        <v>71522</v>
      </c>
      <c r="G97" s="32">
        <v>6.05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44550</v>
      </c>
      <c r="B98" s="32">
        <v>533019</v>
      </c>
      <c r="C98" s="31" t="s">
        <v>962</v>
      </c>
      <c r="D98" s="31" t="s">
        <v>982</v>
      </c>
      <c r="E98" s="31" t="s">
        <v>577</v>
      </c>
      <c r="F98" s="90">
        <v>50000</v>
      </c>
      <c r="G98" s="32">
        <v>88.75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44550</v>
      </c>
      <c r="B99" s="32">
        <v>541540</v>
      </c>
      <c r="C99" s="31" t="s">
        <v>507</v>
      </c>
      <c r="D99" s="31" t="s">
        <v>1034</v>
      </c>
      <c r="E99" s="31" t="s">
        <v>576</v>
      </c>
      <c r="F99" s="90">
        <v>183474</v>
      </c>
      <c r="G99" s="32">
        <v>1077.95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44550</v>
      </c>
      <c r="B100" s="32">
        <v>541540</v>
      </c>
      <c r="C100" s="31" t="s">
        <v>507</v>
      </c>
      <c r="D100" s="31" t="s">
        <v>1035</v>
      </c>
      <c r="E100" s="31" t="s">
        <v>577</v>
      </c>
      <c r="F100" s="90">
        <v>183474</v>
      </c>
      <c r="G100" s="32">
        <v>1077.95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44550</v>
      </c>
      <c r="B101" s="32">
        <v>539026</v>
      </c>
      <c r="C101" s="31" t="s">
        <v>1106</v>
      </c>
      <c r="D101" s="31" t="s">
        <v>1107</v>
      </c>
      <c r="E101" s="31" t="s">
        <v>576</v>
      </c>
      <c r="F101" s="90">
        <v>40000</v>
      </c>
      <c r="G101" s="32">
        <v>7.79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44550</v>
      </c>
      <c r="B102" s="32">
        <v>539026</v>
      </c>
      <c r="C102" s="31" t="s">
        <v>1106</v>
      </c>
      <c r="D102" s="31" t="s">
        <v>1108</v>
      </c>
      <c r="E102" s="31" t="s">
        <v>577</v>
      </c>
      <c r="F102" s="90">
        <v>36000</v>
      </c>
      <c r="G102" s="32">
        <v>7.75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44550</v>
      </c>
      <c r="B103" s="32">
        <v>542025</v>
      </c>
      <c r="C103" s="31" t="s">
        <v>1109</v>
      </c>
      <c r="D103" s="31" t="s">
        <v>1110</v>
      </c>
      <c r="E103" s="31" t="s">
        <v>576</v>
      </c>
      <c r="F103" s="90">
        <v>1152000</v>
      </c>
      <c r="G103" s="32">
        <v>0.6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44550</v>
      </c>
      <c r="B104" s="32">
        <v>542025</v>
      </c>
      <c r="C104" s="31" t="s">
        <v>1109</v>
      </c>
      <c r="D104" s="31" t="s">
        <v>1110</v>
      </c>
      <c r="E104" s="31" t="s">
        <v>577</v>
      </c>
      <c r="F104" s="90">
        <v>2112000</v>
      </c>
      <c r="G104" s="32">
        <v>0.66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44550</v>
      </c>
      <c r="B105" s="32">
        <v>532509</v>
      </c>
      <c r="C105" s="31" t="s">
        <v>521</v>
      </c>
      <c r="D105" s="31" t="s">
        <v>1034</v>
      </c>
      <c r="E105" s="31" t="s">
        <v>576</v>
      </c>
      <c r="F105" s="90">
        <v>756583</v>
      </c>
      <c r="G105" s="32">
        <v>415.25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44550</v>
      </c>
      <c r="B106" s="32">
        <v>532509</v>
      </c>
      <c r="C106" s="31" t="s">
        <v>521</v>
      </c>
      <c r="D106" s="31" t="s">
        <v>1035</v>
      </c>
      <c r="E106" s="31" t="s">
        <v>577</v>
      </c>
      <c r="F106" s="90">
        <v>756583</v>
      </c>
      <c r="G106" s="32">
        <v>415.25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44550</v>
      </c>
      <c r="B107" s="32">
        <v>539041</v>
      </c>
      <c r="C107" s="31" t="s">
        <v>1111</v>
      </c>
      <c r="D107" s="31" t="s">
        <v>1112</v>
      </c>
      <c r="E107" s="31" t="s">
        <v>576</v>
      </c>
      <c r="F107" s="90">
        <v>57500</v>
      </c>
      <c r="G107" s="32">
        <v>4.9000000000000004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44550</v>
      </c>
      <c r="B108" s="32">
        <v>531432</v>
      </c>
      <c r="C108" s="31" t="s">
        <v>1113</v>
      </c>
      <c r="D108" s="31" t="s">
        <v>1114</v>
      </c>
      <c r="E108" s="31" t="s">
        <v>576</v>
      </c>
      <c r="F108" s="90">
        <v>50000</v>
      </c>
      <c r="G108" s="32">
        <v>6.78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44550</v>
      </c>
      <c r="B109" s="32">
        <v>531432</v>
      </c>
      <c r="C109" s="31" t="s">
        <v>1113</v>
      </c>
      <c r="D109" s="31" t="s">
        <v>1115</v>
      </c>
      <c r="E109" s="31" t="s">
        <v>577</v>
      </c>
      <c r="F109" s="90">
        <v>29000</v>
      </c>
      <c r="G109" s="32">
        <v>6.86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44550</v>
      </c>
      <c r="B110" s="32">
        <v>531432</v>
      </c>
      <c r="C110" s="31" t="s">
        <v>1113</v>
      </c>
      <c r="D110" s="31" t="s">
        <v>1116</v>
      </c>
      <c r="E110" s="31" t="s">
        <v>577</v>
      </c>
      <c r="F110" s="90">
        <v>42600</v>
      </c>
      <c r="G110" s="32">
        <v>6.75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44550</v>
      </c>
      <c r="B111" s="32">
        <v>540726</v>
      </c>
      <c r="C111" s="31" t="s">
        <v>1117</v>
      </c>
      <c r="D111" s="31" t="s">
        <v>1118</v>
      </c>
      <c r="E111" s="31" t="s">
        <v>576</v>
      </c>
      <c r="F111" s="90">
        <v>65493</v>
      </c>
      <c r="G111" s="32">
        <v>45.26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44550</v>
      </c>
      <c r="B112" s="32">
        <v>540726</v>
      </c>
      <c r="C112" s="31" t="s">
        <v>1117</v>
      </c>
      <c r="D112" s="31" t="s">
        <v>1118</v>
      </c>
      <c r="E112" s="31" t="s">
        <v>577</v>
      </c>
      <c r="F112" s="90">
        <v>10</v>
      </c>
      <c r="G112" s="32">
        <v>45.35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44550</v>
      </c>
      <c r="B113" s="32">
        <v>540726</v>
      </c>
      <c r="C113" s="31" t="s">
        <v>1117</v>
      </c>
      <c r="D113" s="31" t="s">
        <v>1119</v>
      </c>
      <c r="E113" s="31" t="s">
        <v>577</v>
      </c>
      <c r="F113" s="90">
        <v>65000</v>
      </c>
      <c r="G113" s="32">
        <v>45.25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44550</v>
      </c>
      <c r="B114" s="32">
        <v>500426</v>
      </c>
      <c r="C114" s="31" t="s">
        <v>983</v>
      </c>
      <c r="D114" s="31" t="s">
        <v>1015</v>
      </c>
      <c r="E114" s="31" t="s">
        <v>577</v>
      </c>
      <c r="F114" s="90">
        <v>1000000</v>
      </c>
      <c r="G114" s="32">
        <v>6.31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44550</v>
      </c>
      <c r="B115" s="32">
        <v>500426</v>
      </c>
      <c r="C115" s="31" t="s">
        <v>983</v>
      </c>
      <c r="D115" s="31" t="s">
        <v>984</v>
      </c>
      <c r="E115" s="31" t="s">
        <v>577</v>
      </c>
      <c r="F115" s="90">
        <v>1001000</v>
      </c>
      <c r="G115" s="32">
        <v>6.31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44550</v>
      </c>
      <c r="B116" s="32">
        <v>500426</v>
      </c>
      <c r="C116" s="31" t="s">
        <v>983</v>
      </c>
      <c r="D116" s="31" t="s">
        <v>1120</v>
      </c>
      <c r="E116" s="31" t="s">
        <v>576</v>
      </c>
      <c r="F116" s="90">
        <v>241124</v>
      </c>
      <c r="G116" s="32">
        <v>6.31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44550</v>
      </c>
      <c r="B117" s="32">
        <v>531025</v>
      </c>
      <c r="C117" s="31" t="s">
        <v>1016</v>
      </c>
      <c r="D117" s="31" t="s">
        <v>1014</v>
      </c>
      <c r="E117" s="31" t="s">
        <v>577</v>
      </c>
      <c r="F117" s="90">
        <v>500000</v>
      </c>
      <c r="G117" s="32">
        <v>5.44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44550</v>
      </c>
      <c r="B118" s="32">
        <v>511012</v>
      </c>
      <c r="C118" s="31" t="s">
        <v>1121</v>
      </c>
      <c r="D118" s="31" t="s">
        <v>864</v>
      </c>
      <c r="E118" s="31" t="s">
        <v>576</v>
      </c>
      <c r="F118" s="90">
        <v>3700008</v>
      </c>
      <c r="G118" s="32">
        <v>1.18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44550</v>
      </c>
      <c r="B119" s="32">
        <v>511012</v>
      </c>
      <c r="C119" s="31" t="s">
        <v>1121</v>
      </c>
      <c r="D119" s="31" t="s">
        <v>864</v>
      </c>
      <c r="E119" s="31" t="s">
        <v>577</v>
      </c>
      <c r="F119" s="90">
        <v>500004</v>
      </c>
      <c r="G119" s="32">
        <v>1.21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44550</v>
      </c>
      <c r="B120" s="32" t="s">
        <v>1122</v>
      </c>
      <c r="C120" s="31" t="s">
        <v>1123</v>
      </c>
      <c r="D120" s="31" t="s">
        <v>1124</v>
      </c>
      <c r="E120" s="31" t="s">
        <v>576</v>
      </c>
      <c r="F120" s="90">
        <v>500000</v>
      </c>
      <c r="G120" s="32">
        <v>66.2</v>
      </c>
      <c r="H120" s="32" t="s">
        <v>880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44550</v>
      </c>
      <c r="B121" s="32" t="s">
        <v>1125</v>
      </c>
      <c r="C121" s="31" t="s">
        <v>1126</v>
      </c>
      <c r="D121" s="31" t="s">
        <v>1127</v>
      </c>
      <c r="E121" s="31" t="s">
        <v>576</v>
      </c>
      <c r="F121" s="90">
        <v>467483</v>
      </c>
      <c r="G121" s="32">
        <v>7.75</v>
      </c>
      <c r="H121" s="32" t="s">
        <v>880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44550</v>
      </c>
      <c r="B122" s="32" t="s">
        <v>1128</v>
      </c>
      <c r="C122" s="31" t="s">
        <v>1129</v>
      </c>
      <c r="D122" s="31" t="s">
        <v>1130</v>
      </c>
      <c r="E122" s="31" t="s">
        <v>576</v>
      </c>
      <c r="F122" s="90">
        <v>121000</v>
      </c>
      <c r="G122" s="32">
        <v>302</v>
      </c>
      <c r="H122" s="32" t="s">
        <v>880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44550</v>
      </c>
      <c r="B123" s="32" t="s">
        <v>1131</v>
      </c>
      <c r="C123" s="31" t="s">
        <v>1132</v>
      </c>
      <c r="D123" s="31" t="s">
        <v>1133</v>
      </c>
      <c r="E123" s="31" t="s">
        <v>576</v>
      </c>
      <c r="F123" s="90">
        <v>168000</v>
      </c>
      <c r="G123" s="32">
        <v>316.11</v>
      </c>
      <c r="H123" s="32" t="s">
        <v>880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44550</v>
      </c>
      <c r="B124" s="32" t="s">
        <v>1134</v>
      </c>
      <c r="C124" s="31" t="s">
        <v>1135</v>
      </c>
      <c r="D124" s="31" t="s">
        <v>963</v>
      </c>
      <c r="E124" s="31" t="s">
        <v>576</v>
      </c>
      <c r="F124" s="90">
        <v>5</v>
      </c>
      <c r="G124" s="32">
        <v>4.5999999999999996</v>
      </c>
      <c r="H124" s="32" t="s">
        <v>880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44550</v>
      </c>
      <c r="B125" s="32" t="s">
        <v>1134</v>
      </c>
      <c r="C125" s="31" t="s">
        <v>1135</v>
      </c>
      <c r="D125" s="31" t="s">
        <v>864</v>
      </c>
      <c r="E125" s="31" t="s">
        <v>576</v>
      </c>
      <c r="F125" s="90">
        <v>1344411</v>
      </c>
      <c r="G125" s="32">
        <v>4.3499999999999996</v>
      </c>
      <c r="H125" s="32" t="s">
        <v>880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44550</v>
      </c>
      <c r="B126" s="32" t="s">
        <v>124</v>
      </c>
      <c r="C126" s="31" t="s">
        <v>985</v>
      </c>
      <c r="D126" s="31" t="s">
        <v>879</v>
      </c>
      <c r="E126" s="31" t="s">
        <v>576</v>
      </c>
      <c r="F126" s="90">
        <v>2466687</v>
      </c>
      <c r="G126" s="32">
        <v>221.57</v>
      </c>
      <c r="H126" s="32" t="s">
        <v>880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44550</v>
      </c>
      <c r="B127" s="32" t="s">
        <v>1136</v>
      </c>
      <c r="C127" s="31" t="s">
        <v>1137</v>
      </c>
      <c r="D127" s="31" t="s">
        <v>1138</v>
      </c>
      <c r="E127" s="31" t="s">
        <v>576</v>
      </c>
      <c r="F127" s="90">
        <v>87000</v>
      </c>
      <c r="G127" s="32">
        <v>23.46</v>
      </c>
      <c r="H127" s="32" t="s">
        <v>880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44550</v>
      </c>
      <c r="B128" s="32" t="s">
        <v>1139</v>
      </c>
      <c r="C128" s="31" t="s">
        <v>1140</v>
      </c>
      <c r="D128" s="31" t="s">
        <v>1141</v>
      </c>
      <c r="E128" s="31" t="s">
        <v>576</v>
      </c>
      <c r="F128" s="90">
        <v>449824</v>
      </c>
      <c r="G128" s="32">
        <v>54.85</v>
      </c>
      <c r="H128" s="32" t="s">
        <v>880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44550</v>
      </c>
      <c r="B129" s="32" t="s">
        <v>1019</v>
      </c>
      <c r="C129" s="31" t="s">
        <v>1020</v>
      </c>
      <c r="D129" s="31" t="s">
        <v>1112</v>
      </c>
      <c r="E129" s="31" t="s">
        <v>576</v>
      </c>
      <c r="F129" s="90">
        <v>450000</v>
      </c>
      <c r="G129" s="32">
        <v>42.17</v>
      </c>
      <c r="H129" s="32" t="s">
        <v>880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44550</v>
      </c>
      <c r="B130" s="32" t="s">
        <v>1019</v>
      </c>
      <c r="C130" s="31" t="s">
        <v>1020</v>
      </c>
      <c r="D130" s="31" t="s">
        <v>1021</v>
      </c>
      <c r="E130" s="31" t="s">
        <v>576</v>
      </c>
      <c r="F130" s="90">
        <v>422505</v>
      </c>
      <c r="G130" s="32">
        <v>43.47</v>
      </c>
      <c r="H130" s="32" t="s">
        <v>880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44550</v>
      </c>
      <c r="B131" s="32" t="s">
        <v>1142</v>
      </c>
      <c r="C131" s="31" t="s">
        <v>1143</v>
      </c>
      <c r="D131" s="31" t="s">
        <v>879</v>
      </c>
      <c r="E131" s="31" t="s">
        <v>576</v>
      </c>
      <c r="F131" s="90">
        <v>93965</v>
      </c>
      <c r="G131" s="32">
        <v>777.83</v>
      </c>
      <c r="H131" s="32" t="s">
        <v>880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44550</v>
      </c>
      <c r="B132" s="32" t="s">
        <v>1144</v>
      </c>
      <c r="C132" s="31" t="s">
        <v>1145</v>
      </c>
      <c r="D132" s="31" t="s">
        <v>1146</v>
      </c>
      <c r="E132" s="31" t="s">
        <v>576</v>
      </c>
      <c r="F132" s="90">
        <v>2000000</v>
      </c>
      <c r="G132" s="32">
        <v>95.53</v>
      </c>
      <c r="H132" s="32" t="s">
        <v>880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44550</v>
      </c>
      <c r="B133" s="32" t="s">
        <v>1144</v>
      </c>
      <c r="C133" s="31" t="s">
        <v>1145</v>
      </c>
      <c r="D133" s="31" t="s">
        <v>1018</v>
      </c>
      <c r="E133" s="31" t="s">
        <v>576</v>
      </c>
      <c r="F133" s="90">
        <v>1063281</v>
      </c>
      <c r="G133" s="32">
        <v>100.55</v>
      </c>
      <c r="H133" s="32" t="s">
        <v>880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44550</v>
      </c>
      <c r="B134" s="32" t="s">
        <v>1147</v>
      </c>
      <c r="C134" s="31" t="s">
        <v>1148</v>
      </c>
      <c r="D134" s="31" t="s">
        <v>1149</v>
      </c>
      <c r="E134" s="31" t="s">
        <v>576</v>
      </c>
      <c r="F134" s="90">
        <v>318697</v>
      </c>
      <c r="G134" s="32">
        <v>5.6</v>
      </c>
      <c r="H134" s="32" t="s">
        <v>880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44550</v>
      </c>
      <c r="B135" s="32" t="s">
        <v>1147</v>
      </c>
      <c r="C135" s="31" t="s">
        <v>1148</v>
      </c>
      <c r="D135" s="31" t="s">
        <v>1150</v>
      </c>
      <c r="E135" s="31" t="s">
        <v>576</v>
      </c>
      <c r="F135" s="90">
        <v>500000</v>
      </c>
      <c r="G135" s="32">
        <v>5.6</v>
      </c>
      <c r="H135" s="32" t="s">
        <v>880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44550</v>
      </c>
      <c r="B136" s="32" t="s">
        <v>1125</v>
      </c>
      <c r="C136" s="31" t="s">
        <v>1126</v>
      </c>
      <c r="D136" s="31" t="s">
        <v>1127</v>
      </c>
      <c r="E136" s="31" t="s">
        <v>577</v>
      </c>
      <c r="F136" s="90">
        <v>818623</v>
      </c>
      <c r="G136" s="32">
        <v>8.15</v>
      </c>
      <c r="H136" s="32" t="s">
        <v>880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44550</v>
      </c>
      <c r="B137" s="32" t="s">
        <v>1125</v>
      </c>
      <c r="C137" s="31" t="s">
        <v>1126</v>
      </c>
      <c r="D137" s="31" t="s">
        <v>1151</v>
      </c>
      <c r="E137" s="31" t="s">
        <v>577</v>
      </c>
      <c r="F137" s="90">
        <v>999693</v>
      </c>
      <c r="G137" s="32">
        <v>7.66</v>
      </c>
      <c r="H137" s="32" t="s">
        <v>880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44550</v>
      </c>
      <c r="B138" s="32" t="s">
        <v>1128</v>
      </c>
      <c r="C138" s="31" t="s">
        <v>1129</v>
      </c>
      <c r="D138" s="31" t="s">
        <v>1152</v>
      </c>
      <c r="E138" s="31" t="s">
        <v>577</v>
      </c>
      <c r="F138" s="90">
        <v>190600</v>
      </c>
      <c r="G138" s="32">
        <v>302.07</v>
      </c>
      <c r="H138" s="32" t="s">
        <v>880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44550</v>
      </c>
      <c r="B139" s="32" t="s">
        <v>1131</v>
      </c>
      <c r="C139" s="31" t="s">
        <v>1132</v>
      </c>
      <c r="D139" s="31" t="s">
        <v>1153</v>
      </c>
      <c r="E139" s="31" t="s">
        <v>577</v>
      </c>
      <c r="F139" s="90">
        <v>168331</v>
      </c>
      <c r="G139" s="32">
        <v>316.11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44550</v>
      </c>
      <c r="B140" s="32" t="s">
        <v>1154</v>
      </c>
      <c r="C140" s="31" t="s">
        <v>1155</v>
      </c>
      <c r="D140" s="31" t="s">
        <v>1156</v>
      </c>
      <c r="E140" s="31" t="s">
        <v>577</v>
      </c>
      <c r="F140" s="90">
        <v>5000000</v>
      </c>
      <c r="G140" s="32">
        <v>11.6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44550</v>
      </c>
      <c r="B141" s="32" t="s">
        <v>1134</v>
      </c>
      <c r="C141" s="31" t="s">
        <v>1135</v>
      </c>
      <c r="D141" s="31" t="s">
        <v>864</v>
      </c>
      <c r="E141" s="31" t="s">
        <v>577</v>
      </c>
      <c r="F141" s="90">
        <v>678362</v>
      </c>
      <c r="G141" s="32">
        <v>4.58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44550</v>
      </c>
      <c r="B142" s="32" t="s">
        <v>1134</v>
      </c>
      <c r="C142" s="31" t="s">
        <v>1135</v>
      </c>
      <c r="D142" s="31" t="s">
        <v>963</v>
      </c>
      <c r="E142" s="31" t="s">
        <v>577</v>
      </c>
      <c r="F142" s="90">
        <v>1000015</v>
      </c>
      <c r="G142" s="32">
        <v>4.5999999999999996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44550</v>
      </c>
      <c r="B143" s="32" t="s">
        <v>124</v>
      </c>
      <c r="C143" s="31" t="s">
        <v>985</v>
      </c>
      <c r="D143" s="31" t="s">
        <v>879</v>
      </c>
      <c r="E143" s="31" t="s">
        <v>577</v>
      </c>
      <c r="F143" s="90">
        <v>2464459</v>
      </c>
      <c r="G143" s="32">
        <v>221.8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44550</v>
      </c>
      <c r="B144" s="32" t="s">
        <v>1019</v>
      </c>
      <c r="C144" s="31" t="s">
        <v>1020</v>
      </c>
      <c r="D144" s="31" t="s">
        <v>1021</v>
      </c>
      <c r="E144" s="31" t="s">
        <v>577</v>
      </c>
      <c r="F144" s="90">
        <v>395969</v>
      </c>
      <c r="G144" s="32">
        <v>42.46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44550</v>
      </c>
      <c r="B145" s="32" t="s">
        <v>1019</v>
      </c>
      <c r="C145" s="31" t="s">
        <v>1020</v>
      </c>
      <c r="D145" s="31" t="s">
        <v>1112</v>
      </c>
      <c r="E145" s="31" t="s">
        <v>577</v>
      </c>
      <c r="F145" s="90">
        <v>23000</v>
      </c>
      <c r="G145" s="32">
        <v>42.75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44550</v>
      </c>
      <c r="B146" s="32" t="s">
        <v>1142</v>
      </c>
      <c r="C146" s="31" t="s">
        <v>1143</v>
      </c>
      <c r="D146" s="31" t="s">
        <v>879</v>
      </c>
      <c r="E146" s="31" t="s">
        <v>577</v>
      </c>
      <c r="F146" s="90">
        <v>92147</v>
      </c>
      <c r="G146" s="32">
        <v>782.26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44550</v>
      </c>
      <c r="B147" s="32" t="s">
        <v>1144</v>
      </c>
      <c r="C147" s="31" t="s">
        <v>1145</v>
      </c>
      <c r="D147" s="31" t="s">
        <v>1018</v>
      </c>
      <c r="E147" s="31" t="s">
        <v>577</v>
      </c>
      <c r="F147" s="90">
        <v>1063281</v>
      </c>
      <c r="G147" s="32">
        <v>100.6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44550</v>
      </c>
      <c r="B148" s="32" t="s">
        <v>1147</v>
      </c>
      <c r="C148" s="31" t="s">
        <v>1148</v>
      </c>
      <c r="D148" s="31" t="s">
        <v>1157</v>
      </c>
      <c r="E148" s="31" t="s">
        <v>577</v>
      </c>
      <c r="F148" s="90">
        <v>889818</v>
      </c>
      <c r="G148" s="32">
        <v>5.6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2"/>
  <sheetViews>
    <sheetView zoomScale="85" zoomScaleNormal="85" workbookViewId="0">
      <selection activeCell="F25" sqref="F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74">
        <v>1</v>
      </c>
      <c r="B10" s="424">
        <v>44474</v>
      </c>
      <c r="C10" s="475"/>
      <c r="D10" s="476" t="s">
        <v>118</v>
      </c>
      <c r="E10" s="477" t="s">
        <v>593</v>
      </c>
      <c r="F10" s="335">
        <v>720</v>
      </c>
      <c r="G10" s="335">
        <v>660</v>
      </c>
      <c r="H10" s="477">
        <v>675</v>
      </c>
      <c r="I10" s="478" t="s">
        <v>830</v>
      </c>
      <c r="J10" s="331" t="s">
        <v>882</v>
      </c>
      <c r="K10" s="331">
        <f t="shared" ref="K10:K11" si="0">H10-F10</f>
        <v>-45</v>
      </c>
      <c r="L10" s="332">
        <f t="shared" ref="L10:L16" si="1">(F10*-0.7)/100</f>
        <v>-5.0399999999999991</v>
      </c>
      <c r="M10" s="333">
        <f t="shared" ref="M10:M11" si="2">(K10+L10)/F10</f>
        <v>-6.9499999999999992E-2</v>
      </c>
      <c r="N10" s="331" t="s">
        <v>604</v>
      </c>
      <c r="O10" s="334">
        <v>44543</v>
      </c>
      <c r="P10" s="335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14" customFormat="1" ht="12.75" customHeight="1">
      <c r="A11" s="324">
        <v>2</v>
      </c>
      <c r="B11" s="325">
        <v>44495</v>
      </c>
      <c r="C11" s="326"/>
      <c r="D11" s="327" t="s">
        <v>126</v>
      </c>
      <c r="E11" s="328" t="s">
        <v>593</v>
      </c>
      <c r="F11" s="329">
        <v>1490</v>
      </c>
      <c r="G11" s="329">
        <v>1395</v>
      </c>
      <c r="H11" s="328">
        <v>1395</v>
      </c>
      <c r="I11" s="330" t="s">
        <v>841</v>
      </c>
      <c r="J11" s="331" t="s">
        <v>719</v>
      </c>
      <c r="K11" s="331">
        <f t="shared" si="0"/>
        <v>-95</v>
      </c>
      <c r="L11" s="332">
        <f t="shared" si="1"/>
        <v>-10.43</v>
      </c>
      <c r="M11" s="333">
        <f t="shared" si="2"/>
        <v>-7.0758389261744978E-2</v>
      </c>
      <c r="N11" s="331" t="s">
        <v>604</v>
      </c>
      <c r="O11" s="334">
        <v>44547</v>
      </c>
      <c r="P11" s="335"/>
      <c r="Q11" s="313"/>
      <c r="R11" s="313" t="s">
        <v>592</v>
      </c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</row>
    <row r="12" spans="1:38" s="262" customFormat="1" ht="12.75" customHeight="1">
      <c r="A12" s="324">
        <v>3</v>
      </c>
      <c r="B12" s="325">
        <v>44525</v>
      </c>
      <c r="C12" s="326"/>
      <c r="D12" s="327" t="s">
        <v>407</v>
      </c>
      <c r="E12" s="328" t="s">
        <v>593</v>
      </c>
      <c r="F12" s="329">
        <v>772.5</v>
      </c>
      <c r="G12" s="329">
        <v>730</v>
      </c>
      <c r="H12" s="328">
        <v>730</v>
      </c>
      <c r="I12" s="330" t="s">
        <v>870</v>
      </c>
      <c r="J12" s="331" t="s">
        <v>882</v>
      </c>
      <c r="K12" s="331">
        <f t="shared" ref="K12" si="3">H12-F12</f>
        <v>-42.5</v>
      </c>
      <c r="L12" s="332">
        <f t="shared" si="1"/>
        <v>-5.4074999999999998</v>
      </c>
      <c r="M12" s="333">
        <f t="shared" ref="M12" si="4">(K12+L12)/F12</f>
        <v>-6.2016181229773461E-2</v>
      </c>
      <c r="N12" s="331" t="s">
        <v>604</v>
      </c>
      <c r="O12" s="334">
        <v>44531</v>
      </c>
      <c r="P12" s="335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6">
        <v>4</v>
      </c>
      <c r="B13" s="377">
        <v>44525</v>
      </c>
      <c r="C13" s="378"/>
      <c r="D13" s="379" t="s">
        <v>266</v>
      </c>
      <c r="E13" s="380" t="s">
        <v>593</v>
      </c>
      <c r="F13" s="381">
        <v>2065</v>
      </c>
      <c r="G13" s="381">
        <v>1950</v>
      </c>
      <c r="H13" s="380">
        <v>2155</v>
      </c>
      <c r="I13" s="382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6">
        <v>5</v>
      </c>
      <c r="B14" s="362">
        <v>44526</v>
      </c>
      <c r="C14" s="347"/>
      <c r="D14" s="348" t="s">
        <v>522</v>
      </c>
      <c r="E14" s="349" t="s">
        <v>593</v>
      </c>
      <c r="F14" s="350">
        <v>2160</v>
      </c>
      <c r="G14" s="350">
        <v>2030</v>
      </c>
      <c r="H14" s="349">
        <v>2290</v>
      </c>
      <c r="I14" s="351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6">
        <v>6</v>
      </c>
      <c r="B15" s="362">
        <v>44526</v>
      </c>
      <c r="C15" s="347"/>
      <c r="D15" s="348" t="s">
        <v>71</v>
      </c>
      <c r="E15" s="349" t="s">
        <v>593</v>
      </c>
      <c r="F15" s="350">
        <v>201</v>
      </c>
      <c r="G15" s="350">
        <v>189</v>
      </c>
      <c r="H15" s="349">
        <v>213.5</v>
      </c>
      <c r="I15" s="351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6">
        <v>7</v>
      </c>
      <c r="B16" s="362">
        <v>44531</v>
      </c>
      <c r="C16" s="347"/>
      <c r="D16" s="348" t="s">
        <v>554</v>
      </c>
      <c r="E16" s="349" t="s">
        <v>593</v>
      </c>
      <c r="F16" s="350">
        <v>1970</v>
      </c>
      <c r="G16" s="350">
        <v>1845</v>
      </c>
      <c r="H16" s="349">
        <v>2115</v>
      </c>
      <c r="I16" s="351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5">
        <v>8</v>
      </c>
      <c r="B17" s="263">
        <v>44532</v>
      </c>
      <c r="C17" s="357"/>
      <c r="D17" s="358" t="s">
        <v>251</v>
      </c>
      <c r="E17" s="359" t="s">
        <v>593</v>
      </c>
      <c r="F17" s="360" t="s">
        <v>903</v>
      </c>
      <c r="G17" s="360">
        <v>414</v>
      </c>
      <c r="H17" s="359"/>
      <c r="I17" s="361" t="s">
        <v>904</v>
      </c>
      <c r="J17" s="305" t="s">
        <v>594</v>
      </c>
      <c r="K17" s="305"/>
      <c r="L17" s="306"/>
      <c r="M17" s="307"/>
      <c r="N17" s="305"/>
      <c r="O17" s="308"/>
      <c r="P17" s="107">
        <f>VLOOKUP(D17,'MidCap Intra'!B42:C535,2,0)</f>
        <v>412.35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5">
        <v>9</v>
      </c>
      <c r="B18" s="263">
        <v>44532</v>
      </c>
      <c r="C18" s="357"/>
      <c r="D18" s="358" t="s">
        <v>136</v>
      </c>
      <c r="E18" s="359" t="s">
        <v>593</v>
      </c>
      <c r="F18" s="360" t="s">
        <v>905</v>
      </c>
      <c r="G18" s="360">
        <v>109</v>
      </c>
      <c r="H18" s="359"/>
      <c r="I18" s="361" t="s">
        <v>906</v>
      </c>
      <c r="J18" s="305" t="s">
        <v>594</v>
      </c>
      <c r="K18" s="305"/>
      <c r="L18" s="306"/>
      <c r="M18" s="307"/>
      <c r="N18" s="305"/>
      <c r="O18" s="308"/>
      <c r="P18" s="107">
        <f>VLOOKUP(D18,'MidCap Intra'!B43:C536,2,0)</f>
        <v>108.75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4">
        <v>10</v>
      </c>
      <c r="B19" s="496">
        <v>44543</v>
      </c>
      <c r="C19" s="326"/>
      <c r="D19" s="327" t="s">
        <v>134</v>
      </c>
      <c r="E19" s="328" t="s">
        <v>593</v>
      </c>
      <c r="F19" s="329">
        <v>272</v>
      </c>
      <c r="G19" s="329">
        <v>255</v>
      </c>
      <c r="H19" s="328"/>
      <c r="I19" s="330" t="s">
        <v>950</v>
      </c>
      <c r="J19" s="331" t="s">
        <v>994</v>
      </c>
      <c r="K19" s="331">
        <f t="shared" ref="K19" si="11">H19-F19</f>
        <v>-272</v>
      </c>
      <c r="L19" s="332">
        <f>(F19*-0.7)/100</f>
        <v>-1.9039999999999997</v>
      </c>
      <c r="M19" s="333">
        <f t="shared" ref="M19" si="12">(K19+L19)/F19</f>
        <v>-1.0069999999999999</v>
      </c>
      <c r="N19" s="331" t="s">
        <v>604</v>
      </c>
      <c r="O19" s="334">
        <v>44547</v>
      </c>
      <c r="P19" s="335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5">
        <v>11</v>
      </c>
      <c r="B20" s="356">
        <v>44544</v>
      </c>
      <c r="C20" s="357"/>
      <c r="D20" s="358" t="s">
        <v>118</v>
      </c>
      <c r="E20" s="359" t="s">
        <v>593</v>
      </c>
      <c r="F20" s="360" t="s">
        <v>958</v>
      </c>
      <c r="G20" s="360">
        <v>635</v>
      </c>
      <c r="H20" s="359"/>
      <c r="I20" s="361" t="s">
        <v>959</v>
      </c>
      <c r="J20" s="305" t="s">
        <v>594</v>
      </c>
      <c r="K20" s="305"/>
      <c r="L20" s="306"/>
      <c r="M20" s="307"/>
      <c r="N20" s="305"/>
      <c r="O20" s="308"/>
      <c r="P20" s="107">
        <f>VLOOKUP(D20,'MidCap Intra'!B45:C538,2,0)</f>
        <v>633.6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55">
        <v>12</v>
      </c>
      <c r="B21" s="356">
        <v>44547</v>
      </c>
      <c r="C21" s="357"/>
      <c r="D21" s="358" t="s">
        <v>71</v>
      </c>
      <c r="E21" s="359" t="s">
        <v>593</v>
      </c>
      <c r="F21" s="360" t="s">
        <v>995</v>
      </c>
      <c r="G21" s="360">
        <v>188</v>
      </c>
      <c r="H21" s="359"/>
      <c r="I21" s="361" t="s">
        <v>996</v>
      </c>
      <c r="J21" s="305" t="s">
        <v>594</v>
      </c>
      <c r="K21" s="305"/>
      <c r="L21" s="306"/>
      <c r="M21" s="307"/>
      <c r="N21" s="305"/>
      <c r="O21" s="308"/>
      <c r="P21" s="107">
        <f>VLOOKUP(D21,'MidCap Intra'!B46:C539,2,0)</f>
        <v>195.25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5">
        <v>13</v>
      </c>
      <c r="B22" s="356">
        <v>44547</v>
      </c>
      <c r="C22" s="357"/>
      <c r="D22" s="358" t="s">
        <v>125</v>
      </c>
      <c r="E22" s="359" t="s">
        <v>593</v>
      </c>
      <c r="F22" s="360" t="s">
        <v>997</v>
      </c>
      <c r="G22" s="360">
        <v>687</v>
      </c>
      <c r="H22" s="359"/>
      <c r="I22" s="361" t="s">
        <v>998</v>
      </c>
      <c r="J22" s="305" t="s">
        <v>594</v>
      </c>
      <c r="K22" s="305"/>
      <c r="L22" s="306"/>
      <c r="M22" s="307"/>
      <c r="N22" s="305"/>
      <c r="O22" s="308"/>
      <c r="P22" s="107">
        <f>VLOOKUP(D22,'MidCap Intra'!B47:C540,2,0)</f>
        <v>709.95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ht="13.9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596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597</v>
      </c>
      <c r="B27" s="132"/>
      <c r="C27" s="132"/>
      <c r="D27" s="132"/>
      <c r="E27" s="44"/>
      <c r="F27" s="140" t="s">
        <v>598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599</v>
      </c>
      <c r="B28" s="132"/>
      <c r="C28" s="132"/>
      <c r="D28" s="132"/>
      <c r="E28" s="6"/>
      <c r="F28" s="140" t="s">
        <v>600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601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00" t="s">
        <v>568</v>
      </c>
      <c r="C31" s="102"/>
      <c r="D31" s="101" t="s">
        <v>579</v>
      </c>
      <c r="E31" s="100" t="s">
        <v>580</v>
      </c>
      <c r="F31" s="100" t="s">
        <v>581</v>
      </c>
      <c r="G31" s="100" t="s">
        <v>602</v>
      </c>
      <c r="H31" s="100" t="s">
        <v>583</v>
      </c>
      <c r="I31" s="100" t="s">
        <v>584</v>
      </c>
      <c r="J31" s="100" t="s">
        <v>585</v>
      </c>
      <c r="K31" s="100" t="s">
        <v>603</v>
      </c>
      <c r="L31" s="153" t="s">
        <v>587</v>
      </c>
      <c r="M31" s="102" t="s">
        <v>588</v>
      </c>
      <c r="N31" s="99" t="s">
        <v>589</v>
      </c>
      <c r="O31" s="402" t="s">
        <v>590</v>
      </c>
      <c r="P31" s="313"/>
      <c r="Q31" s="1"/>
      <c r="R31" s="396"/>
      <c r="S31" s="396"/>
      <c r="T31" s="396"/>
      <c r="U31" s="352"/>
      <c r="V31" s="352"/>
      <c r="W31" s="352"/>
      <c r="X31" s="352"/>
      <c r="Y31" s="352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2" customFormat="1" ht="15" customHeight="1">
      <c r="A32" s="324">
        <v>1</v>
      </c>
      <c r="B32" s="325">
        <v>44524</v>
      </c>
      <c r="C32" s="326"/>
      <c r="D32" s="327" t="s">
        <v>867</v>
      </c>
      <c r="E32" s="328" t="s">
        <v>593</v>
      </c>
      <c r="F32" s="329">
        <v>3165</v>
      </c>
      <c r="G32" s="329">
        <v>3080</v>
      </c>
      <c r="H32" s="328">
        <v>3080</v>
      </c>
      <c r="I32" s="330" t="s">
        <v>868</v>
      </c>
      <c r="J32" s="331" t="s">
        <v>916</v>
      </c>
      <c r="K32" s="331">
        <f t="shared" ref="K32" si="13">H32-F32</f>
        <v>-85</v>
      </c>
      <c r="L32" s="332">
        <f t="shared" ref="L32:L37" si="14">(F32*-0.7)/100</f>
        <v>-22.155000000000001</v>
      </c>
      <c r="M32" s="333">
        <f t="shared" ref="M32" si="15">(K32+L32)/F32</f>
        <v>-3.385624012638231E-2</v>
      </c>
      <c r="N32" s="331" t="s">
        <v>604</v>
      </c>
      <c r="O32" s="334">
        <v>44536</v>
      </c>
      <c r="P32" s="404"/>
      <c r="Q32" s="397"/>
      <c r="R32" s="398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06">
        <v>2</v>
      </c>
      <c r="B33" s="407">
        <v>44529</v>
      </c>
      <c r="C33" s="408"/>
      <c r="D33" s="409" t="s">
        <v>114</v>
      </c>
      <c r="E33" s="410" t="s">
        <v>593</v>
      </c>
      <c r="F33" s="410">
        <v>1134</v>
      </c>
      <c r="G33" s="410">
        <v>1095</v>
      </c>
      <c r="H33" s="410">
        <v>1167.5</v>
      </c>
      <c r="I33" s="410" t="s">
        <v>875</v>
      </c>
      <c r="J33" s="103" t="s">
        <v>890</v>
      </c>
      <c r="K33" s="103">
        <f t="shared" ref="K33" si="16">H33-F33</f>
        <v>33.5</v>
      </c>
      <c r="L33" s="104">
        <f t="shared" si="14"/>
        <v>-7.9379999999999997</v>
      </c>
      <c r="M33" s="105">
        <f t="shared" ref="M33" si="17">(K33+L33)/F33</f>
        <v>2.2541446208112877E-2</v>
      </c>
      <c r="N33" s="399" t="s">
        <v>591</v>
      </c>
      <c r="O33" s="403">
        <v>44532</v>
      </c>
      <c r="P33" s="405"/>
      <c r="Q33" s="397"/>
      <c r="R33" s="398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41">
        <v>3</v>
      </c>
      <c r="B34" s="442">
        <v>44530</v>
      </c>
      <c r="C34" s="443"/>
      <c r="D34" s="444" t="s">
        <v>350</v>
      </c>
      <c r="E34" s="445" t="s">
        <v>593</v>
      </c>
      <c r="F34" s="445">
        <v>742.5</v>
      </c>
      <c r="G34" s="445">
        <v>720</v>
      </c>
      <c r="H34" s="445">
        <v>749</v>
      </c>
      <c r="I34" s="445" t="s">
        <v>876</v>
      </c>
      <c r="J34" s="446" t="s">
        <v>917</v>
      </c>
      <c r="K34" s="446">
        <f t="shared" ref="K34" si="18">H34-F34</f>
        <v>6.5</v>
      </c>
      <c r="L34" s="447">
        <f t="shared" si="14"/>
        <v>-5.1974999999999998</v>
      </c>
      <c r="M34" s="448">
        <f t="shared" ref="M34" si="19">(K34+L34)/F34</f>
        <v>1.7542087542087544E-3</v>
      </c>
      <c r="N34" s="449" t="s">
        <v>714</v>
      </c>
      <c r="O34" s="450">
        <v>44536</v>
      </c>
      <c r="P34" s="404"/>
      <c r="Q34" s="397"/>
      <c r="R34" s="398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41">
        <v>4</v>
      </c>
      <c r="B35" s="442">
        <v>44530</v>
      </c>
      <c r="C35" s="443"/>
      <c r="D35" s="444" t="s">
        <v>415</v>
      </c>
      <c r="E35" s="445" t="s">
        <v>593</v>
      </c>
      <c r="F35" s="445">
        <v>1615</v>
      </c>
      <c r="G35" s="445">
        <v>1570</v>
      </c>
      <c r="H35" s="445">
        <v>1630</v>
      </c>
      <c r="I35" s="445" t="s">
        <v>877</v>
      </c>
      <c r="J35" s="446" t="s">
        <v>956</v>
      </c>
      <c r="K35" s="446">
        <f t="shared" ref="K35" si="20">H35-F35</f>
        <v>15</v>
      </c>
      <c r="L35" s="447">
        <f t="shared" si="14"/>
        <v>-11.305</v>
      </c>
      <c r="M35" s="448">
        <f t="shared" ref="M35" si="21">(K35+L35)/F35</f>
        <v>2.2879256965944272E-3</v>
      </c>
      <c r="N35" s="449" t="s">
        <v>714</v>
      </c>
      <c r="O35" s="450">
        <v>44544</v>
      </c>
      <c r="P35" s="397"/>
      <c r="Q35" s="397"/>
      <c r="R35" s="398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324">
        <v>5</v>
      </c>
      <c r="B36" s="325">
        <v>44532</v>
      </c>
      <c r="C36" s="326"/>
      <c r="D36" s="327" t="s">
        <v>85</v>
      </c>
      <c r="E36" s="328" t="s">
        <v>593</v>
      </c>
      <c r="F36" s="329">
        <v>929</v>
      </c>
      <c r="G36" s="329">
        <v>896</v>
      </c>
      <c r="H36" s="328">
        <v>896</v>
      </c>
      <c r="I36" s="330" t="s">
        <v>891</v>
      </c>
      <c r="J36" s="331" t="s">
        <v>933</v>
      </c>
      <c r="K36" s="331">
        <f t="shared" ref="K36:K37" si="22">H36-F36</f>
        <v>-33</v>
      </c>
      <c r="L36" s="332">
        <f t="shared" si="14"/>
        <v>-6.5029999999999992</v>
      </c>
      <c r="M36" s="333">
        <f t="shared" ref="M36:M37" si="23">(K36+L36)/F36</f>
        <v>-4.252206673842842E-2</v>
      </c>
      <c r="N36" s="331" t="s">
        <v>604</v>
      </c>
      <c r="O36" s="334">
        <v>44537</v>
      </c>
      <c r="P36" s="404"/>
      <c r="Q36" s="397"/>
      <c r="R36" s="398" t="s">
        <v>592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06">
        <v>6</v>
      </c>
      <c r="B37" s="407">
        <v>44532</v>
      </c>
      <c r="C37" s="408"/>
      <c r="D37" s="409" t="s">
        <v>77</v>
      </c>
      <c r="E37" s="410" t="s">
        <v>593</v>
      </c>
      <c r="F37" s="410">
        <v>364.5</v>
      </c>
      <c r="G37" s="410">
        <v>355</v>
      </c>
      <c r="H37" s="410">
        <v>375</v>
      </c>
      <c r="I37" s="410" t="s">
        <v>892</v>
      </c>
      <c r="J37" s="103" t="s">
        <v>934</v>
      </c>
      <c r="K37" s="103">
        <f t="shared" si="22"/>
        <v>10.5</v>
      </c>
      <c r="L37" s="104">
        <f t="shared" si="14"/>
        <v>-2.5514999999999999</v>
      </c>
      <c r="M37" s="105">
        <f t="shared" si="23"/>
        <v>2.1806584362139919E-2</v>
      </c>
      <c r="N37" s="399" t="s">
        <v>591</v>
      </c>
      <c r="O37" s="403">
        <v>44538</v>
      </c>
      <c r="P37" s="405"/>
      <c r="Q37" s="397"/>
      <c r="R37" s="398" t="s">
        <v>595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83" customFormat="1" ht="15" customHeight="1">
      <c r="A38" s="420">
        <v>7</v>
      </c>
      <c r="B38" s="260">
        <v>44532</v>
      </c>
      <c r="C38" s="318"/>
      <c r="D38" s="421" t="s">
        <v>407</v>
      </c>
      <c r="E38" s="317" t="s">
        <v>593</v>
      </c>
      <c r="F38" s="317">
        <v>722.5</v>
      </c>
      <c r="G38" s="317">
        <v>698</v>
      </c>
      <c r="H38" s="317">
        <v>732.5</v>
      </c>
      <c r="I38" s="317" t="s">
        <v>893</v>
      </c>
      <c r="J38" s="103" t="s">
        <v>894</v>
      </c>
      <c r="K38" s="103">
        <f t="shared" ref="K38:K39" si="24">H38-F38</f>
        <v>10</v>
      </c>
      <c r="L38" s="104">
        <f>(F38*-0.07)/100</f>
        <v>-0.50575000000000003</v>
      </c>
      <c r="M38" s="105">
        <f t="shared" ref="M38:M39" si="25">(K38+L38)/F38</f>
        <v>1.3140830449826989E-2</v>
      </c>
      <c r="N38" s="399" t="s">
        <v>591</v>
      </c>
      <c r="O38" s="422">
        <v>44532</v>
      </c>
      <c r="P38" s="397"/>
      <c r="Q38" s="397"/>
      <c r="R38" s="398" t="s">
        <v>592</v>
      </c>
      <c r="S38" s="261"/>
      <c r="T38" s="261"/>
      <c r="U38" s="261"/>
      <c r="V38" s="261"/>
      <c r="W38" s="261"/>
      <c r="X38" s="261"/>
      <c r="Y38" s="261"/>
      <c r="Z38" s="39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</row>
    <row r="39" spans="1:38" s="283" customFormat="1" ht="15" customHeight="1">
      <c r="A39" s="324">
        <v>8</v>
      </c>
      <c r="B39" s="325">
        <v>44533</v>
      </c>
      <c r="C39" s="326"/>
      <c r="D39" s="327" t="s">
        <v>908</v>
      </c>
      <c r="E39" s="328" t="s">
        <v>593</v>
      </c>
      <c r="F39" s="329">
        <v>5450</v>
      </c>
      <c r="G39" s="329">
        <v>5290</v>
      </c>
      <c r="H39" s="328">
        <v>5290</v>
      </c>
      <c r="I39" s="330" t="s">
        <v>909</v>
      </c>
      <c r="J39" s="331" t="s">
        <v>915</v>
      </c>
      <c r="K39" s="331">
        <f t="shared" si="24"/>
        <v>-160</v>
      </c>
      <c r="L39" s="332">
        <f>(F39*-0.7)/100</f>
        <v>-38.15</v>
      </c>
      <c r="M39" s="333">
        <f t="shared" si="25"/>
        <v>-3.6357798165137616E-2</v>
      </c>
      <c r="N39" s="331" t="s">
        <v>604</v>
      </c>
      <c r="O39" s="334">
        <v>44536</v>
      </c>
      <c r="P39" s="397"/>
      <c r="Q39" s="397"/>
      <c r="R39" s="398" t="s">
        <v>592</v>
      </c>
      <c r="S39" s="261"/>
      <c r="T39" s="261"/>
      <c r="U39" s="261"/>
      <c r="V39" s="261"/>
      <c r="W39" s="261"/>
      <c r="X39" s="261"/>
      <c r="Y39" s="261"/>
      <c r="Z39" s="39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</row>
    <row r="40" spans="1:38" ht="15" customHeight="1">
      <c r="A40" s="390">
        <v>9</v>
      </c>
      <c r="B40" s="266">
        <v>44536</v>
      </c>
      <c r="C40" s="391"/>
      <c r="D40" s="392" t="s">
        <v>913</v>
      </c>
      <c r="E40" s="281" t="s">
        <v>593</v>
      </c>
      <c r="F40" s="281">
        <v>1168</v>
      </c>
      <c r="G40" s="281">
        <v>1135</v>
      </c>
      <c r="H40" s="281"/>
      <c r="I40" s="281" t="s">
        <v>914</v>
      </c>
      <c r="J40" s="282" t="s">
        <v>594</v>
      </c>
      <c r="K40" s="282"/>
      <c r="L40" s="393"/>
      <c r="M40" s="394"/>
      <c r="N40" s="401"/>
      <c r="O40" s="343"/>
      <c r="P40" s="1"/>
      <c r="Q40" s="1"/>
      <c r="R40" s="473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3" customFormat="1" ht="15" customHeight="1">
      <c r="A41" s="420">
        <v>10</v>
      </c>
      <c r="B41" s="260">
        <v>44537</v>
      </c>
      <c r="C41" s="318"/>
      <c r="D41" s="421" t="s">
        <v>350</v>
      </c>
      <c r="E41" s="317" t="s">
        <v>593</v>
      </c>
      <c r="F41" s="317">
        <v>740</v>
      </c>
      <c r="G41" s="317">
        <v>718</v>
      </c>
      <c r="H41" s="317">
        <v>760</v>
      </c>
      <c r="I41" s="317" t="s">
        <v>876</v>
      </c>
      <c r="J41" s="103" t="s">
        <v>899</v>
      </c>
      <c r="K41" s="103">
        <f t="shared" ref="K41:K42" si="26">H41-F41</f>
        <v>20</v>
      </c>
      <c r="L41" s="104">
        <f>(F41*-0.7)/100</f>
        <v>-5.18</v>
      </c>
      <c r="M41" s="105">
        <f t="shared" ref="M41:M42" si="27">(K41+L41)/F41</f>
        <v>2.0027027027027026E-2</v>
      </c>
      <c r="N41" s="399" t="s">
        <v>591</v>
      </c>
      <c r="O41" s="403">
        <v>44540</v>
      </c>
      <c r="P41" s="397"/>
      <c r="Q41" s="397"/>
      <c r="R41" s="398" t="s">
        <v>595</v>
      </c>
      <c r="S41" s="261"/>
      <c r="T41" s="261"/>
      <c r="U41" s="261"/>
      <c r="V41" s="261"/>
      <c r="W41" s="261"/>
      <c r="X41" s="261"/>
      <c r="Y41" s="261"/>
      <c r="Z41" s="39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</row>
    <row r="42" spans="1:38" ht="15" customHeight="1">
      <c r="A42" s="468">
        <v>11</v>
      </c>
      <c r="B42" s="469">
        <v>44538</v>
      </c>
      <c r="C42" s="470"/>
      <c r="D42" s="471" t="s">
        <v>935</v>
      </c>
      <c r="E42" s="472" t="s">
        <v>593</v>
      </c>
      <c r="F42" s="472">
        <v>369</v>
      </c>
      <c r="G42" s="472">
        <v>356</v>
      </c>
      <c r="H42" s="472">
        <v>382</v>
      </c>
      <c r="I42" s="472" t="s">
        <v>936</v>
      </c>
      <c r="J42" s="103" t="s">
        <v>949</v>
      </c>
      <c r="K42" s="103">
        <f t="shared" si="26"/>
        <v>13</v>
      </c>
      <c r="L42" s="104">
        <f>(F42*-0.7)/100</f>
        <v>-2.5830000000000002</v>
      </c>
      <c r="M42" s="105">
        <f t="shared" si="27"/>
        <v>2.8230352303523033E-2</v>
      </c>
      <c r="N42" s="399" t="s">
        <v>591</v>
      </c>
      <c r="O42" s="403">
        <v>44540</v>
      </c>
      <c r="P42" s="1"/>
      <c r="Q42" s="1"/>
      <c r="R42" s="473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383">
        <v>12</v>
      </c>
      <c r="B43" s="263">
        <v>44539</v>
      </c>
      <c r="C43" s="384"/>
      <c r="D43" s="385" t="s">
        <v>941</v>
      </c>
      <c r="E43" s="267" t="s">
        <v>593</v>
      </c>
      <c r="F43" s="267" t="s">
        <v>942</v>
      </c>
      <c r="G43" s="267">
        <v>1392</v>
      </c>
      <c r="H43" s="267"/>
      <c r="I43" s="267" t="s">
        <v>943</v>
      </c>
      <c r="J43" s="386" t="s">
        <v>594</v>
      </c>
      <c r="K43" s="386"/>
      <c r="L43" s="387"/>
      <c r="M43" s="388"/>
      <c r="N43" s="400"/>
      <c r="O43" s="389"/>
      <c r="P43" s="397"/>
      <c r="Q43" s="397"/>
      <c r="R43" s="398" t="s">
        <v>595</v>
      </c>
      <c r="S43" s="261"/>
      <c r="T43" s="261"/>
      <c r="U43" s="261"/>
      <c r="V43" s="261"/>
      <c r="W43" s="261"/>
      <c r="X43" s="261"/>
      <c r="Y43" s="261"/>
      <c r="Z43" s="39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5" customHeight="1">
      <c r="A44" s="489">
        <v>13</v>
      </c>
      <c r="B44" s="490">
        <v>44543</v>
      </c>
      <c r="C44" s="491"/>
      <c r="D44" s="492" t="s">
        <v>129</v>
      </c>
      <c r="E44" s="480" t="s">
        <v>593</v>
      </c>
      <c r="F44" s="480">
        <v>51.55</v>
      </c>
      <c r="G44" s="480">
        <v>49.9</v>
      </c>
      <c r="H44" s="480">
        <v>49.9</v>
      </c>
      <c r="I44" s="480" t="s">
        <v>951</v>
      </c>
      <c r="J44" s="331" t="s">
        <v>969</v>
      </c>
      <c r="K44" s="331">
        <f t="shared" ref="K44:K45" si="28">H44-F44</f>
        <v>-1.6499999999999986</v>
      </c>
      <c r="L44" s="332">
        <f>(F44*-0.7)/100</f>
        <v>-0.36084999999999995</v>
      </c>
      <c r="M44" s="333">
        <f t="shared" ref="M44:M45" si="29">(K44+L44)/F44</f>
        <v>-3.9007759456838001E-2</v>
      </c>
      <c r="N44" s="331" t="s">
        <v>604</v>
      </c>
      <c r="O44" s="334">
        <v>44546</v>
      </c>
      <c r="P44" s="1"/>
      <c r="Q44" s="1"/>
      <c r="R44" s="473" t="s">
        <v>592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493">
        <v>14</v>
      </c>
      <c r="B45" s="424">
        <v>44544</v>
      </c>
      <c r="C45" s="425"/>
      <c r="D45" s="494" t="s">
        <v>68</v>
      </c>
      <c r="E45" s="423" t="s">
        <v>593</v>
      </c>
      <c r="F45" s="423">
        <v>92</v>
      </c>
      <c r="G45" s="423">
        <v>89.3</v>
      </c>
      <c r="H45" s="423">
        <v>89.3</v>
      </c>
      <c r="I45" s="423" t="s">
        <v>957</v>
      </c>
      <c r="J45" s="331" t="s">
        <v>970</v>
      </c>
      <c r="K45" s="331">
        <f t="shared" si="28"/>
        <v>-2.7000000000000028</v>
      </c>
      <c r="L45" s="332">
        <f>(F45*-0.7)/100</f>
        <v>-0.64399999999999991</v>
      </c>
      <c r="M45" s="333">
        <f t="shared" si="29"/>
        <v>-3.6347826086956553E-2</v>
      </c>
      <c r="N45" s="331" t="s">
        <v>604</v>
      </c>
      <c r="O45" s="334">
        <v>44546</v>
      </c>
      <c r="P45" s="397"/>
      <c r="Q45" s="397"/>
      <c r="R45" s="398" t="s">
        <v>592</v>
      </c>
      <c r="S45" s="261"/>
      <c r="T45" s="261"/>
      <c r="U45" s="261"/>
      <c r="V45" s="261"/>
      <c r="W45" s="261"/>
      <c r="X45" s="261"/>
      <c r="Y45" s="261"/>
      <c r="Z45" s="39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</row>
    <row r="46" spans="1:38" ht="15" customHeight="1">
      <c r="A46" s="489">
        <v>15</v>
      </c>
      <c r="B46" s="490">
        <v>44545</v>
      </c>
      <c r="C46" s="491"/>
      <c r="D46" s="492" t="s">
        <v>389</v>
      </c>
      <c r="E46" s="480" t="s">
        <v>593</v>
      </c>
      <c r="F46" s="480">
        <v>220.5</v>
      </c>
      <c r="G46" s="480">
        <v>214</v>
      </c>
      <c r="H46" s="480">
        <v>214</v>
      </c>
      <c r="I46" s="480" t="s">
        <v>964</v>
      </c>
      <c r="J46" s="331" t="s">
        <v>1022</v>
      </c>
      <c r="K46" s="331">
        <f t="shared" ref="K46" si="30">H46-F46</f>
        <v>-6.5</v>
      </c>
      <c r="L46" s="332">
        <f>(F46*-0.7)/100</f>
        <v>-1.5434999999999999</v>
      </c>
      <c r="M46" s="333">
        <f t="shared" ref="M46" si="31">(K46+L46)/F46</f>
        <v>-3.6478458049886621E-2</v>
      </c>
      <c r="N46" s="331" t="s">
        <v>604</v>
      </c>
      <c r="O46" s="334">
        <v>44550</v>
      </c>
      <c r="P46" s="1"/>
      <c r="Q46" s="1"/>
      <c r="R46" s="473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493">
        <v>16</v>
      </c>
      <c r="B47" s="424">
        <v>44550</v>
      </c>
      <c r="C47" s="425"/>
      <c r="D47" s="494" t="s">
        <v>148</v>
      </c>
      <c r="E47" s="423" t="s">
        <v>593</v>
      </c>
      <c r="F47" s="423">
        <v>5265</v>
      </c>
      <c r="G47" s="423">
        <v>5120</v>
      </c>
      <c r="H47" s="423">
        <v>5120</v>
      </c>
      <c r="I47" s="423" t="s">
        <v>1026</v>
      </c>
      <c r="J47" s="331" t="s">
        <v>1027</v>
      </c>
      <c r="K47" s="331">
        <f t="shared" ref="K47" si="32">H47-F47</f>
        <v>-145</v>
      </c>
      <c r="L47" s="332">
        <f>(F47*-0.07)/100</f>
        <v>-3.6855000000000002</v>
      </c>
      <c r="M47" s="333">
        <f t="shared" ref="M47" si="33">(K47+L47)/F47</f>
        <v>-2.8240360873694206E-2</v>
      </c>
      <c r="N47" s="331" t="s">
        <v>604</v>
      </c>
      <c r="O47" s="334">
        <v>44550</v>
      </c>
      <c r="P47" s="397"/>
      <c r="Q47" s="397"/>
      <c r="R47" s="398"/>
      <c r="S47" s="261"/>
      <c r="T47" s="261"/>
      <c r="U47" s="261"/>
      <c r="V47" s="261"/>
      <c r="W47" s="261"/>
      <c r="X47" s="261"/>
      <c r="Y47" s="261"/>
      <c r="Z47" s="39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</row>
    <row r="48" spans="1:38" s="397" customFormat="1" ht="15" customHeight="1">
      <c r="A48" s="390"/>
      <c r="B48" s="266"/>
      <c r="C48" s="391"/>
      <c r="D48" s="392"/>
      <c r="E48" s="281"/>
      <c r="F48" s="281"/>
      <c r="G48" s="281"/>
      <c r="H48" s="281"/>
      <c r="I48" s="281"/>
      <c r="J48" s="497"/>
      <c r="K48" s="497"/>
      <c r="L48" s="498"/>
      <c r="M48" s="499"/>
      <c r="N48" s="500"/>
      <c r="O48" s="389"/>
      <c r="R48" s="398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</row>
    <row r="49" spans="1:38" s="397" customFormat="1" ht="15" customHeight="1">
      <c r="A49" s="390"/>
      <c r="B49" s="266"/>
      <c r="C49" s="391"/>
      <c r="D49" s="392"/>
      <c r="E49" s="281"/>
      <c r="F49" s="281"/>
      <c r="G49" s="281"/>
      <c r="H49" s="281"/>
      <c r="I49" s="281"/>
      <c r="J49" s="497"/>
      <c r="K49" s="497"/>
      <c r="L49" s="498"/>
      <c r="M49" s="499"/>
      <c r="N49" s="500"/>
      <c r="O49" s="389"/>
      <c r="R49" s="398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</row>
    <row r="50" spans="1:38" ht="15" customHeight="1">
      <c r="A50" s="390"/>
      <c r="B50" s="266"/>
      <c r="C50" s="391"/>
      <c r="D50" s="392"/>
      <c r="E50" s="281"/>
      <c r="F50" s="281"/>
      <c r="G50" s="281"/>
      <c r="H50" s="281"/>
      <c r="I50" s="281"/>
      <c r="J50" s="282"/>
      <c r="K50" s="282"/>
      <c r="L50" s="393"/>
      <c r="M50" s="394"/>
      <c r="N50" s="401"/>
      <c r="O50" s="343"/>
      <c r="P50" s="1"/>
      <c r="Q50" s="1"/>
      <c r="R50" s="47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454"/>
      <c r="B51" s="455"/>
      <c r="C51" s="456"/>
      <c r="D51" s="457"/>
      <c r="E51" s="458"/>
      <c r="F51" s="458"/>
      <c r="G51" s="458"/>
      <c r="H51" s="458"/>
      <c r="I51" s="458"/>
      <c r="J51" s="459"/>
      <c r="K51" s="459"/>
      <c r="L51" s="460"/>
      <c r="M51" s="461"/>
      <c r="N51" s="459"/>
      <c r="O51" s="462"/>
      <c r="P51" s="1"/>
      <c r="Q51" s="1"/>
      <c r="R51" s="47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32" t="s">
        <v>596</v>
      </c>
      <c r="B52" s="155"/>
      <c r="C52" s="155"/>
      <c r="D52" s="1"/>
      <c r="E52" s="6"/>
      <c r="F52" s="6"/>
      <c r="G52" s="6"/>
      <c r="H52" s="6" t="s">
        <v>608</v>
      </c>
      <c r="I52" s="6"/>
      <c r="J52" s="6"/>
      <c r="K52" s="128"/>
      <c r="L52" s="157"/>
      <c r="M52" s="128"/>
      <c r="N52" s="129"/>
      <c r="O52" s="128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39" t="s">
        <v>597</v>
      </c>
      <c r="B53" s="132"/>
      <c r="C53" s="132"/>
      <c r="D53" s="132"/>
      <c r="E53" s="44"/>
      <c r="F53" s="140" t="s">
        <v>598</v>
      </c>
      <c r="G53" s="59"/>
      <c r="H53" s="44"/>
      <c r="I53" s="59"/>
      <c r="J53" s="6"/>
      <c r="K53" s="158"/>
      <c r="L53" s="159"/>
      <c r="M53" s="6"/>
      <c r="N53" s="122"/>
      <c r="O53" s="160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4.25" customHeight="1">
      <c r="A54" s="139"/>
      <c r="B54" s="132"/>
      <c r="C54" s="132"/>
      <c r="D54" s="132"/>
      <c r="E54" s="6"/>
      <c r="F54" s="140" t="s">
        <v>600</v>
      </c>
      <c r="G54" s="59"/>
      <c r="H54" s="44"/>
      <c r="I54" s="59"/>
      <c r="J54" s="6"/>
      <c r="K54" s="158"/>
      <c r="L54" s="159"/>
      <c r="M54" s="6"/>
      <c r="N54" s="122"/>
      <c r="O54" s="160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32"/>
      <c r="B55" s="132"/>
      <c r="C55" s="132"/>
      <c r="D55" s="132"/>
      <c r="E55" s="6"/>
      <c r="F55" s="6"/>
      <c r="G55" s="6"/>
      <c r="H55" s="6"/>
      <c r="I55" s="6"/>
      <c r="J55" s="145"/>
      <c r="K55" s="142"/>
      <c r="L55" s="143"/>
      <c r="M55" s="6"/>
      <c r="N55" s="146"/>
      <c r="O55" s="1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2.75" customHeight="1">
      <c r="A56" s="161" t="s">
        <v>609</v>
      </c>
      <c r="B56" s="161"/>
      <c r="C56" s="161"/>
      <c r="D56" s="161"/>
      <c r="E56" s="6"/>
      <c r="F56" s="6"/>
      <c r="G56" s="6"/>
      <c r="H56" s="6"/>
      <c r="I56" s="6"/>
      <c r="J56" s="6"/>
      <c r="K56" s="6"/>
      <c r="L56" s="6"/>
      <c r="M56" s="6"/>
      <c r="N56" s="6"/>
      <c r="O56" s="2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38.25" customHeight="1">
      <c r="A57" s="100" t="s">
        <v>16</v>
      </c>
      <c r="B57" s="100" t="s">
        <v>568</v>
      </c>
      <c r="C57" s="100"/>
      <c r="D57" s="101" t="s">
        <v>579</v>
      </c>
      <c r="E57" s="100" t="s">
        <v>580</v>
      </c>
      <c r="F57" s="100" t="s">
        <v>581</v>
      </c>
      <c r="G57" s="100" t="s">
        <v>602</v>
      </c>
      <c r="H57" s="100" t="s">
        <v>583</v>
      </c>
      <c r="I57" s="100" t="s">
        <v>584</v>
      </c>
      <c r="J57" s="99" t="s">
        <v>585</v>
      </c>
      <c r="K57" s="162" t="s">
        <v>610</v>
      </c>
      <c r="L57" s="102" t="s">
        <v>587</v>
      </c>
      <c r="M57" s="162" t="s">
        <v>611</v>
      </c>
      <c r="N57" s="100" t="s">
        <v>612</v>
      </c>
      <c r="O57" s="99" t="s">
        <v>589</v>
      </c>
      <c r="P57" s="101" t="s">
        <v>590</v>
      </c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s="262" customFormat="1" ht="13.5" customHeight="1">
      <c r="A58" s="317">
        <v>1</v>
      </c>
      <c r="B58" s="438">
        <v>44531</v>
      </c>
      <c r="C58" s="439"/>
      <c r="D58" s="439" t="s">
        <v>869</v>
      </c>
      <c r="E58" s="317" t="s">
        <v>593</v>
      </c>
      <c r="F58" s="317">
        <v>2140</v>
      </c>
      <c r="G58" s="317">
        <v>2100</v>
      </c>
      <c r="H58" s="320">
        <v>2171.5</v>
      </c>
      <c r="I58" s="320" t="s">
        <v>888</v>
      </c>
      <c r="J58" s="103" t="s">
        <v>907</v>
      </c>
      <c r="K58" s="320">
        <f t="shared" ref="K58" si="34">H58-F58</f>
        <v>31.5</v>
      </c>
      <c r="L58" s="434">
        <f t="shared" ref="L58" si="35">(H58*N58)*0.07%</f>
        <v>418.01375000000007</v>
      </c>
      <c r="M58" s="435">
        <f t="shared" ref="M58" si="36">(K58*N58)-L58</f>
        <v>8244.4862499999999</v>
      </c>
      <c r="N58" s="320">
        <v>275</v>
      </c>
      <c r="O58" s="436" t="s">
        <v>591</v>
      </c>
      <c r="P58" s="437">
        <v>44532</v>
      </c>
      <c r="Q58" s="264"/>
      <c r="R58" s="277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6"/>
      <c r="AH58" s="275"/>
      <c r="AI58" s="275"/>
      <c r="AJ58" s="276"/>
      <c r="AK58" s="276"/>
      <c r="AL58" s="276"/>
    </row>
    <row r="59" spans="1:38" s="262" customFormat="1" ht="13.5" customHeight="1">
      <c r="A59" s="317">
        <v>2</v>
      </c>
      <c r="B59" s="438">
        <v>44531</v>
      </c>
      <c r="C59" s="439"/>
      <c r="D59" s="439" t="s">
        <v>872</v>
      </c>
      <c r="E59" s="317" t="s">
        <v>593</v>
      </c>
      <c r="F59" s="317">
        <v>3143</v>
      </c>
      <c r="G59" s="317">
        <v>3070</v>
      </c>
      <c r="H59" s="320">
        <v>3207.5</v>
      </c>
      <c r="I59" s="320" t="s">
        <v>873</v>
      </c>
      <c r="J59" s="103" t="s">
        <v>742</v>
      </c>
      <c r="K59" s="320">
        <f t="shared" ref="K59" si="37">H59-F59</f>
        <v>64.5</v>
      </c>
      <c r="L59" s="434">
        <f t="shared" ref="L59" si="38">(H59*N59)*0.07%</f>
        <v>336.78750000000002</v>
      </c>
      <c r="M59" s="435">
        <f t="shared" ref="M59" si="39">(K59*N59)-L59</f>
        <v>9338.2124999999996</v>
      </c>
      <c r="N59" s="320">
        <v>150</v>
      </c>
      <c r="O59" s="436" t="s">
        <v>591</v>
      </c>
      <c r="P59" s="437">
        <v>44532</v>
      </c>
      <c r="Q59" s="264"/>
      <c r="R59" s="277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6"/>
      <c r="AH59" s="275"/>
      <c r="AI59" s="275"/>
      <c r="AJ59" s="276"/>
      <c r="AK59" s="276"/>
      <c r="AL59" s="276"/>
    </row>
    <row r="60" spans="1:38" s="262" customFormat="1" ht="13.5" customHeight="1">
      <c r="A60" s="423">
        <v>3</v>
      </c>
      <c r="B60" s="424">
        <v>44538</v>
      </c>
      <c r="C60" s="479"/>
      <c r="D60" s="479" t="s">
        <v>931</v>
      </c>
      <c r="E60" s="480" t="s">
        <v>593</v>
      </c>
      <c r="F60" s="480">
        <v>5760</v>
      </c>
      <c r="G60" s="480">
        <v>5630</v>
      </c>
      <c r="H60" s="481">
        <v>5660</v>
      </c>
      <c r="I60" s="481" t="s">
        <v>932</v>
      </c>
      <c r="J60" s="482" t="s">
        <v>954</v>
      </c>
      <c r="K60" s="427">
        <f t="shared" ref="K60:K61" si="40">H60-F60</f>
        <v>-100</v>
      </c>
      <c r="L60" s="483">
        <f t="shared" ref="L60:L61" si="41">(H60*N60)*0.07%</f>
        <v>495.25000000000006</v>
      </c>
      <c r="M60" s="484">
        <f t="shared" ref="M60:M61" si="42">(K60*N60)-L60</f>
        <v>-12995.25</v>
      </c>
      <c r="N60" s="427">
        <v>125</v>
      </c>
      <c r="O60" s="485" t="s">
        <v>604</v>
      </c>
      <c r="P60" s="486">
        <v>44543</v>
      </c>
      <c r="Q60" s="264"/>
      <c r="R60" s="277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6"/>
      <c r="AH60" s="275"/>
      <c r="AI60" s="275"/>
      <c r="AJ60" s="276"/>
      <c r="AK60" s="276"/>
      <c r="AL60" s="276"/>
    </row>
    <row r="61" spans="1:38" s="262" customFormat="1" ht="13.5" customHeight="1">
      <c r="A61" s="317">
        <v>4</v>
      </c>
      <c r="B61" s="260">
        <v>44543</v>
      </c>
      <c r="C61" s="439"/>
      <c r="D61" s="439" t="s">
        <v>952</v>
      </c>
      <c r="E61" s="472" t="s">
        <v>593</v>
      </c>
      <c r="F61" s="472">
        <v>1161</v>
      </c>
      <c r="G61" s="472">
        <v>1144</v>
      </c>
      <c r="H61" s="495">
        <v>1183</v>
      </c>
      <c r="I61" s="495" t="s">
        <v>953</v>
      </c>
      <c r="J61" s="103" t="s">
        <v>921</v>
      </c>
      <c r="K61" s="320">
        <f t="shared" si="40"/>
        <v>22</v>
      </c>
      <c r="L61" s="434">
        <f t="shared" si="41"/>
        <v>579.67000000000007</v>
      </c>
      <c r="M61" s="435">
        <f t="shared" si="42"/>
        <v>14820.33</v>
      </c>
      <c r="N61" s="320">
        <v>700</v>
      </c>
      <c r="O61" s="436" t="s">
        <v>591</v>
      </c>
      <c r="P61" s="437">
        <v>44547</v>
      </c>
      <c r="Q61" s="264"/>
      <c r="R61" s="277" t="s">
        <v>592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44"/>
      <c r="AI61" s="344"/>
      <c r="AJ61" s="303"/>
      <c r="AK61" s="303"/>
      <c r="AL61" s="303"/>
    </row>
    <row r="62" spans="1:38" s="262" customFormat="1" ht="13.5" customHeight="1">
      <c r="A62" s="423">
        <v>5</v>
      </c>
      <c r="B62" s="424">
        <v>44546</v>
      </c>
      <c r="C62" s="479"/>
      <c r="D62" s="479" t="s">
        <v>1028</v>
      </c>
      <c r="E62" s="480" t="s">
        <v>593</v>
      </c>
      <c r="F62" s="480">
        <v>754</v>
      </c>
      <c r="G62" s="480">
        <v>744</v>
      </c>
      <c r="H62" s="481">
        <v>745</v>
      </c>
      <c r="I62" s="481" t="s">
        <v>971</v>
      </c>
      <c r="J62" s="482" t="s">
        <v>972</v>
      </c>
      <c r="K62" s="427">
        <f t="shared" ref="K62:K63" si="43">H62-F62</f>
        <v>-9</v>
      </c>
      <c r="L62" s="483">
        <f t="shared" ref="L62:L63" si="44">(H62*N62)*0.07%</f>
        <v>717.06250000000011</v>
      </c>
      <c r="M62" s="484">
        <f t="shared" ref="M62:M63" si="45">(K62*N62)-L62</f>
        <v>-13092.0625</v>
      </c>
      <c r="N62" s="427">
        <v>1375</v>
      </c>
      <c r="O62" s="485" t="s">
        <v>604</v>
      </c>
      <c r="P62" s="486">
        <v>44546</v>
      </c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44"/>
      <c r="AI62" s="344"/>
      <c r="AJ62" s="303"/>
      <c r="AK62" s="303"/>
      <c r="AL62" s="303"/>
    </row>
    <row r="63" spans="1:38" s="262" customFormat="1" ht="13.5" customHeight="1">
      <c r="A63" s="423">
        <v>6</v>
      </c>
      <c r="B63" s="424">
        <v>44546</v>
      </c>
      <c r="C63" s="479"/>
      <c r="D63" s="479" t="s">
        <v>973</v>
      </c>
      <c r="E63" s="480" t="s">
        <v>593</v>
      </c>
      <c r="F63" s="480">
        <v>1407</v>
      </c>
      <c r="G63" s="480">
        <v>1379</v>
      </c>
      <c r="H63" s="481">
        <v>1379</v>
      </c>
      <c r="I63" s="481" t="s">
        <v>974</v>
      </c>
      <c r="J63" s="482" t="s">
        <v>986</v>
      </c>
      <c r="K63" s="427">
        <f t="shared" si="43"/>
        <v>-28</v>
      </c>
      <c r="L63" s="483">
        <f t="shared" si="44"/>
        <v>410.25250000000005</v>
      </c>
      <c r="M63" s="484">
        <f t="shared" si="45"/>
        <v>-12310.252500000001</v>
      </c>
      <c r="N63" s="427">
        <v>425</v>
      </c>
      <c r="O63" s="485" t="s">
        <v>604</v>
      </c>
      <c r="P63" s="486">
        <v>44546</v>
      </c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44"/>
      <c r="AI63" s="344"/>
      <c r="AJ63" s="303"/>
      <c r="AK63" s="303"/>
      <c r="AL63" s="303"/>
    </row>
    <row r="64" spans="1:38" s="262" customFormat="1" ht="13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68"/>
      <c r="L64" s="315"/>
      <c r="M64" s="316"/>
      <c r="N64" s="268"/>
      <c r="O64" s="342"/>
      <c r="P64" s="343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44"/>
      <c r="AI64" s="344"/>
      <c r="AJ64" s="303"/>
      <c r="AK64" s="303"/>
      <c r="AL64" s="303"/>
    </row>
    <row r="65" spans="1:38" s="262" customFormat="1" ht="13.5" customHeigh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68"/>
      <c r="L65" s="315"/>
      <c r="M65" s="316"/>
      <c r="N65" s="268"/>
      <c r="O65" s="342"/>
      <c r="P65" s="343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44"/>
      <c r="AI65" s="344"/>
      <c r="AJ65" s="303"/>
      <c r="AK65" s="303"/>
      <c r="AL65" s="303"/>
    </row>
    <row r="66" spans="1:38" s="262" customFormat="1" ht="13.5" customHeight="1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68"/>
      <c r="L66" s="315"/>
      <c r="M66" s="316"/>
      <c r="N66" s="268"/>
      <c r="O66" s="342"/>
      <c r="P66" s="343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44"/>
      <c r="AI66" s="344"/>
      <c r="AJ66" s="303"/>
      <c r="AK66" s="303"/>
      <c r="AL66" s="303"/>
    </row>
    <row r="67" spans="1:38" s="262" customFormat="1" ht="13.5" customHeight="1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68"/>
      <c r="L67" s="315"/>
      <c r="M67" s="316"/>
      <c r="N67" s="268"/>
      <c r="O67" s="342"/>
      <c r="P67" s="343"/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44"/>
      <c r="AI67" s="344"/>
      <c r="AJ67" s="303"/>
      <c r="AK67" s="303"/>
      <c r="AL67" s="303"/>
    </row>
    <row r="68" spans="1:38" s="262" customFormat="1" ht="13.5" customHeigh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68"/>
      <c r="L68" s="315"/>
      <c r="M68" s="316"/>
      <c r="N68" s="268"/>
      <c r="O68" s="342"/>
      <c r="P68" s="343"/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44"/>
      <c r="AI68" s="344"/>
      <c r="AJ68" s="303"/>
      <c r="AK68" s="303"/>
      <c r="AL68" s="303"/>
    </row>
    <row r="69" spans="1:38" s="262" customFormat="1" ht="13.5" customHeigh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68"/>
      <c r="L69" s="315"/>
      <c r="M69" s="316"/>
      <c r="N69" s="268"/>
      <c r="O69" s="342"/>
      <c r="P69" s="343"/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44"/>
      <c r="AI69" s="344"/>
      <c r="AJ69" s="303"/>
      <c r="AK69" s="303"/>
      <c r="AL69" s="303"/>
    </row>
    <row r="70" spans="1:38" s="262" customFormat="1" ht="13.5" customHeigh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68"/>
      <c r="L70" s="315"/>
      <c r="M70" s="316"/>
      <c r="N70" s="268"/>
      <c r="O70" s="342"/>
      <c r="P70" s="343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44"/>
      <c r="AI70" s="344"/>
      <c r="AJ70" s="303"/>
      <c r="AK70" s="303"/>
      <c r="AL70" s="303"/>
    </row>
    <row r="71" spans="1:38" ht="13.5" customHeight="1">
      <c r="A71" s="120"/>
      <c r="B71" s="121"/>
      <c r="C71" s="155"/>
      <c r="D71" s="163"/>
      <c r="E71" s="164"/>
      <c r="F71" s="120"/>
      <c r="G71" s="120"/>
      <c r="H71" s="120"/>
      <c r="I71" s="156"/>
      <c r="J71" s="156"/>
      <c r="K71" s="156"/>
      <c r="L71" s="156"/>
      <c r="M71" s="156"/>
      <c r="N71" s="156"/>
      <c r="O71" s="156"/>
      <c r="P71" s="156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65"/>
      <c r="B72" s="121"/>
      <c r="C72" s="122"/>
      <c r="D72" s="166"/>
      <c r="E72" s="125"/>
      <c r="F72" s="125"/>
      <c r="G72" s="125"/>
      <c r="H72" s="125"/>
      <c r="I72" s="125"/>
      <c r="J72" s="6"/>
      <c r="K72" s="125"/>
      <c r="L72" s="125"/>
      <c r="M72" s="6"/>
      <c r="N72" s="1"/>
      <c r="O72" s="122"/>
      <c r="P72" s="44"/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ht="12.75" customHeight="1">
      <c r="A73" s="167" t="s">
        <v>614</v>
      </c>
      <c r="B73" s="167"/>
      <c r="C73" s="167"/>
      <c r="D73" s="167"/>
      <c r="E73" s="168"/>
      <c r="F73" s="125"/>
      <c r="G73" s="125"/>
      <c r="H73" s="125"/>
      <c r="I73" s="125"/>
      <c r="J73" s="1"/>
      <c r="K73" s="6"/>
      <c r="L73" s="6"/>
      <c r="M73" s="6"/>
      <c r="N73" s="1"/>
      <c r="O73" s="1"/>
      <c r="P73" s="44"/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ht="38.25" customHeight="1">
      <c r="A74" s="100" t="s">
        <v>16</v>
      </c>
      <c r="B74" s="100" t="s">
        <v>568</v>
      </c>
      <c r="C74" s="100"/>
      <c r="D74" s="101" t="s">
        <v>579</v>
      </c>
      <c r="E74" s="100" t="s">
        <v>580</v>
      </c>
      <c r="F74" s="100" t="s">
        <v>581</v>
      </c>
      <c r="G74" s="100" t="s">
        <v>602</v>
      </c>
      <c r="H74" s="100" t="s">
        <v>583</v>
      </c>
      <c r="I74" s="100" t="s">
        <v>584</v>
      </c>
      <c r="J74" s="99" t="s">
        <v>585</v>
      </c>
      <c r="K74" s="99" t="s">
        <v>615</v>
      </c>
      <c r="L74" s="102" t="s">
        <v>587</v>
      </c>
      <c r="M74" s="162" t="s">
        <v>611</v>
      </c>
      <c r="N74" s="100" t="s">
        <v>612</v>
      </c>
      <c r="O74" s="100" t="s">
        <v>589</v>
      </c>
      <c r="P74" s="101" t="s">
        <v>590</v>
      </c>
      <c r="Q74" s="44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44"/>
      <c r="AH74" s="44"/>
      <c r="AI74" s="44"/>
      <c r="AJ74" s="44"/>
      <c r="AK74" s="44"/>
      <c r="AL74" s="44"/>
    </row>
    <row r="75" spans="1:38" s="262" customFormat="1" ht="12.75" customHeight="1">
      <c r="A75" s="317">
        <v>1</v>
      </c>
      <c r="B75" s="260">
        <v>44531</v>
      </c>
      <c r="C75" s="318"/>
      <c r="D75" s="319" t="s">
        <v>883</v>
      </c>
      <c r="E75" s="317" t="s">
        <v>593</v>
      </c>
      <c r="F75" s="317">
        <v>72</v>
      </c>
      <c r="G75" s="317">
        <v>30</v>
      </c>
      <c r="H75" s="317">
        <v>92.5</v>
      </c>
      <c r="I75" s="320" t="s">
        <v>878</v>
      </c>
      <c r="J75" s="321" t="s">
        <v>884</v>
      </c>
      <c r="K75" s="322">
        <f>H75-F75</f>
        <v>20.5</v>
      </c>
      <c r="L75" s="322">
        <v>100</v>
      </c>
      <c r="M75" s="321">
        <f>(K75*N75)-100</f>
        <v>925</v>
      </c>
      <c r="N75" s="321">
        <v>50</v>
      </c>
      <c r="O75" s="323" t="s">
        <v>591</v>
      </c>
      <c r="P75" s="431">
        <v>44531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11">
        <v>2</v>
      </c>
      <c r="B76" s="407">
        <v>44531</v>
      </c>
      <c r="C76" s="412"/>
      <c r="D76" s="413" t="s">
        <v>885</v>
      </c>
      <c r="E76" s="414" t="s">
        <v>593</v>
      </c>
      <c r="F76" s="415">
        <v>72</v>
      </c>
      <c r="G76" s="415">
        <v>30</v>
      </c>
      <c r="H76" s="415">
        <v>93</v>
      </c>
      <c r="I76" s="416" t="s">
        <v>886</v>
      </c>
      <c r="J76" s="417" t="s">
        <v>605</v>
      </c>
      <c r="K76" s="418">
        <f t="shared" ref="K76" si="46">H76-F76</f>
        <v>21</v>
      </c>
      <c r="L76" s="418">
        <v>100</v>
      </c>
      <c r="M76" s="417">
        <f t="shared" ref="M76" si="47">(K76*N76)-100</f>
        <v>950</v>
      </c>
      <c r="N76" s="417">
        <v>50</v>
      </c>
      <c r="O76" s="419" t="s">
        <v>591</v>
      </c>
      <c r="P76" s="432">
        <v>44531</v>
      </c>
      <c r="Q76" s="264"/>
      <c r="R76" s="265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423">
        <v>3</v>
      </c>
      <c r="B77" s="424">
        <v>44532</v>
      </c>
      <c r="C77" s="425"/>
      <c r="D77" s="426" t="s">
        <v>895</v>
      </c>
      <c r="E77" s="423" t="s">
        <v>593</v>
      </c>
      <c r="F77" s="423">
        <v>56</v>
      </c>
      <c r="G77" s="423">
        <v>20</v>
      </c>
      <c r="H77" s="423">
        <v>20</v>
      </c>
      <c r="I77" s="427" t="s">
        <v>896</v>
      </c>
      <c r="J77" s="428" t="s">
        <v>900</v>
      </c>
      <c r="K77" s="429">
        <f t="shared" ref="K77" si="48">H77-F77</f>
        <v>-36</v>
      </c>
      <c r="L77" s="429">
        <v>100</v>
      </c>
      <c r="M77" s="428">
        <f t="shared" ref="M77" si="49">(K77*N77)-100</f>
        <v>-1900</v>
      </c>
      <c r="N77" s="428">
        <v>50</v>
      </c>
      <c r="O77" s="430" t="s">
        <v>604</v>
      </c>
      <c r="P77" s="433">
        <v>44532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411">
        <v>4</v>
      </c>
      <c r="B78" s="407">
        <v>44532</v>
      </c>
      <c r="C78" s="412"/>
      <c r="D78" s="413" t="s">
        <v>897</v>
      </c>
      <c r="E78" s="414" t="s">
        <v>898</v>
      </c>
      <c r="F78" s="415">
        <v>83</v>
      </c>
      <c r="G78" s="415">
        <v>127</v>
      </c>
      <c r="H78" s="415">
        <v>63</v>
      </c>
      <c r="I78" s="416">
        <v>1</v>
      </c>
      <c r="J78" s="417" t="s">
        <v>899</v>
      </c>
      <c r="K78" s="418">
        <f>F78-H78</f>
        <v>20</v>
      </c>
      <c r="L78" s="418">
        <v>100</v>
      </c>
      <c r="M78" s="417">
        <f t="shared" ref="M78:M79" si="50">(K78*N78)-100</f>
        <v>900</v>
      </c>
      <c r="N78" s="417">
        <v>50</v>
      </c>
      <c r="O78" s="419" t="s">
        <v>591</v>
      </c>
      <c r="P78" s="432">
        <v>44532</v>
      </c>
      <c r="Q78" s="264"/>
      <c r="R78" s="265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423">
        <v>5</v>
      </c>
      <c r="B79" s="424">
        <v>44532</v>
      </c>
      <c r="C79" s="425"/>
      <c r="D79" s="426" t="s">
        <v>901</v>
      </c>
      <c r="E79" s="423" t="s">
        <v>593</v>
      </c>
      <c r="F79" s="423">
        <v>11.5</v>
      </c>
      <c r="G79" s="423">
        <v>0</v>
      </c>
      <c r="H79" s="423">
        <v>0</v>
      </c>
      <c r="I79" s="427" t="s">
        <v>902</v>
      </c>
      <c r="J79" s="428" t="s">
        <v>912</v>
      </c>
      <c r="K79" s="429">
        <f t="shared" ref="K79" si="51">H79-F79</f>
        <v>-11.5</v>
      </c>
      <c r="L79" s="429">
        <v>100</v>
      </c>
      <c r="M79" s="428">
        <f t="shared" si="50"/>
        <v>-675</v>
      </c>
      <c r="N79" s="428">
        <v>50</v>
      </c>
      <c r="O79" s="430" t="s">
        <v>604</v>
      </c>
      <c r="P79" s="433">
        <v>44532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23">
        <v>6</v>
      </c>
      <c r="B80" s="424">
        <v>44532</v>
      </c>
      <c r="C80" s="425"/>
      <c r="D80" s="426" t="s">
        <v>897</v>
      </c>
      <c r="E80" s="423" t="s">
        <v>898</v>
      </c>
      <c r="F80" s="423">
        <v>88</v>
      </c>
      <c r="G80" s="423">
        <v>135</v>
      </c>
      <c r="H80" s="423">
        <v>135</v>
      </c>
      <c r="I80" s="427">
        <v>1</v>
      </c>
      <c r="J80" s="428" t="s">
        <v>911</v>
      </c>
      <c r="K80" s="429">
        <f>F80-H80</f>
        <v>-47</v>
      </c>
      <c r="L80" s="429">
        <v>100</v>
      </c>
      <c r="M80" s="428">
        <f t="shared" ref="M80:M81" si="52">(K80*N80)-100</f>
        <v>-2450</v>
      </c>
      <c r="N80" s="428">
        <v>50</v>
      </c>
      <c r="O80" s="430" t="s">
        <v>604</v>
      </c>
      <c r="P80" s="440">
        <v>44533</v>
      </c>
      <c r="Q80" s="264"/>
      <c r="R80" s="265" t="s">
        <v>592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17">
        <v>7</v>
      </c>
      <c r="B81" s="260">
        <v>44536</v>
      </c>
      <c r="C81" s="318"/>
      <c r="D81" s="319" t="s">
        <v>918</v>
      </c>
      <c r="E81" s="317" t="s">
        <v>593</v>
      </c>
      <c r="F81" s="317">
        <v>72.5</v>
      </c>
      <c r="G81" s="317">
        <v>40</v>
      </c>
      <c r="H81" s="317">
        <v>94.5</v>
      </c>
      <c r="I81" s="320" t="s">
        <v>920</v>
      </c>
      <c r="J81" s="321" t="s">
        <v>921</v>
      </c>
      <c r="K81" s="418">
        <f t="shared" ref="K81:K82" si="53">H81-F81</f>
        <v>22</v>
      </c>
      <c r="L81" s="322">
        <v>100</v>
      </c>
      <c r="M81" s="321">
        <f t="shared" si="52"/>
        <v>1000</v>
      </c>
      <c r="N81" s="321">
        <v>50</v>
      </c>
      <c r="O81" s="323" t="s">
        <v>591</v>
      </c>
      <c r="P81" s="431">
        <v>44536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317">
        <v>8</v>
      </c>
      <c r="B82" s="260">
        <v>44536</v>
      </c>
      <c r="C82" s="318"/>
      <c r="D82" s="319" t="s">
        <v>919</v>
      </c>
      <c r="E82" s="317" t="s">
        <v>593</v>
      </c>
      <c r="F82" s="317">
        <v>295</v>
      </c>
      <c r="G82" s="317">
        <v>190</v>
      </c>
      <c r="H82" s="317">
        <v>355</v>
      </c>
      <c r="I82" s="320" t="s">
        <v>922</v>
      </c>
      <c r="J82" s="321" t="s">
        <v>923</v>
      </c>
      <c r="K82" s="418">
        <f t="shared" si="53"/>
        <v>60</v>
      </c>
      <c r="L82" s="322">
        <v>100</v>
      </c>
      <c r="M82" s="321">
        <f t="shared" ref="M82" si="54">(K82*N82)-100</f>
        <v>1400</v>
      </c>
      <c r="N82" s="321">
        <v>25</v>
      </c>
      <c r="O82" s="323" t="s">
        <v>591</v>
      </c>
      <c r="P82" s="431">
        <v>44536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317">
        <v>9</v>
      </c>
      <c r="B83" s="260">
        <v>44536</v>
      </c>
      <c r="C83" s="318"/>
      <c r="D83" s="319" t="s">
        <v>919</v>
      </c>
      <c r="E83" s="317" t="s">
        <v>593</v>
      </c>
      <c r="F83" s="317">
        <v>245</v>
      </c>
      <c r="G83" s="317">
        <v>120</v>
      </c>
      <c r="H83" s="317">
        <v>295</v>
      </c>
      <c r="I83" s="320" t="s">
        <v>924</v>
      </c>
      <c r="J83" s="321" t="s">
        <v>926</v>
      </c>
      <c r="K83" s="418">
        <f t="shared" ref="K83" si="55">H83-F83</f>
        <v>50</v>
      </c>
      <c r="L83" s="322">
        <v>100</v>
      </c>
      <c r="M83" s="321">
        <f t="shared" ref="M83" si="56">(K83*N83)-100</f>
        <v>1150</v>
      </c>
      <c r="N83" s="321">
        <v>25</v>
      </c>
      <c r="O83" s="323" t="s">
        <v>591</v>
      </c>
      <c r="P83" s="260">
        <v>44537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17">
        <v>10</v>
      </c>
      <c r="B84" s="260">
        <v>44537</v>
      </c>
      <c r="C84" s="318"/>
      <c r="D84" s="319" t="s">
        <v>927</v>
      </c>
      <c r="E84" s="317" t="s">
        <v>593</v>
      </c>
      <c r="F84" s="317">
        <v>31</v>
      </c>
      <c r="G84" s="317">
        <v>48</v>
      </c>
      <c r="H84" s="317">
        <v>37.5</v>
      </c>
      <c r="I84" s="320" t="s">
        <v>928</v>
      </c>
      <c r="J84" s="321" t="s">
        <v>929</v>
      </c>
      <c r="K84" s="418">
        <f t="shared" ref="K84" si="57">H84-F84</f>
        <v>6.5</v>
      </c>
      <c r="L84" s="322">
        <v>100</v>
      </c>
      <c r="M84" s="321">
        <f t="shared" ref="M84" si="58">(K84*N84)-100</f>
        <v>1850</v>
      </c>
      <c r="N84" s="321">
        <v>300</v>
      </c>
      <c r="O84" s="323" t="s">
        <v>591</v>
      </c>
      <c r="P84" s="431">
        <v>44537</v>
      </c>
      <c r="Q84" s="264"/>
      <c r="R84" s="265" t="s">
        <v>595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23">
        <v>11</v>
      </c>
      <c r="B85" s="424">
        <v>44537</v>
      </c>
      <c r="C85" s="425"/>
      <c r="D85" s="426" t="s">
        <v>918</v>
      </c>
      <c r="E85" s="423" t="s">
        <v>593</v>
      </c>
      <c r="F85" s="423">
        <v>72.5</v>
      </c>
      <c r="G85" s="423">
        <v>40</v>
      </c>
      <c r="H85" s="423">
        <v>40</v>
      </c>
      <c r="I85" s="427" t="s">
        <v>920</v>
      </c>
      <c r="J85" s="428" t="s">
        <v>930</v>
      </c>
      <c r="K85" s="429">
        <f>F85-H85</f>
        <v>32.5</v>
      </c>
      <c r="L85" s="429">
        <v>100</v>
      </c>
      <c r="M85" s="428">
        <f>(K85*N85)-100</f>
        <v>1525</v>
      </c>
      <c r="N85" s="428">
        <v>50</v>
      </c>
      <c r="O85" s="430" t="s">
        <v>604</v>
      </c>
      <c r="P85" s="433">
        <v>44537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423">
        <v>12</v>
      </c>
      <c r="B86" s="424">
        <v>44538</v>
      </c>
      <c r="C86" s="425"/>
      <c r="D86" s="426" t="s">
        <v>938</v>
      </c>
      <c r="E86" s="423" t="s">
        <v>898</v>
      </c>
      <c r="F86" s="423">
        <v>84</v>
      </c>
      <c r="G86" s="423">
        <v>120</v>
      </c>
      <c r="H86" s="423">
        <v>112.5</v>
      </c>
      <c r="I86" s="427" t="s">
        <v>937</v>
      </c>
      <c r="J86" s="428" t="s">
        <v>939</v>
      </c>
      <c r="K86" s="429">
        <f>F86-H86</f>
        <v>-28.5</v>
      </c>
      <c r="L86" s="429">
        <v>100</v>
      </c>
      <c r="M86" s="428">
        <f>(K86*N86)-100</f>
        <v>-1525</v>
      </c>
      <c r="N86" s="428">
        <v>50</v>
      </c>
      <c r="O86" s="430" t="s">
        <v>604</v>
      </c>
      <c r="P86" s="433">
        <v>44539</v>
      </c>
      <c r="Q86" s="264"/>
      <c r="R86" s="265" t="s">
        <v>595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423">
        <v>13</v>
      </c>
      <c r="B87" s="424">
        <v>44539</v>
      </c>
      <c r="C87" s="425"/>
      <c r="D87" s="426" t="s">
        <v>940</v>
      </c>
      <c r="E87" s="423" t="s">
        <v>593</v>
      </c>
      <c r="F87" s="423">
        <v>32.5</v>
      </c>
      <c r="G87" s="423">
        <v>17</v>
      </c>
      <c r="H87" s="423">
        <v>17</v>
      </c>
      <c r="I87" s="427" t="s">
        <v>928</v>
      </c>
      <c r="J87" s="428" t="s">
        <v>987</v>
      </c>
      <c r="K87" s="429">
        <f t="shared" ref="K87" si="59">H87-F87</f>
        <v>-15.5</v>
      </c>
      <c r="L87" s="487">
        <v>100</v>
      </c>
      <c r="M87" s="488">
        <f t="shared" ref="M87" si="60">(K87*N87)-100</f>
        <v>-4750</v>
      </c>
      <c r="N87" s="488">
        <v>300</v>
      </c>
      <c r="O87" s="430" t="s">
        <v>604</v>
      </c>
      <c r="P87" s="424">
        <v>44547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7">
        <v>14</v>
      </c>
      <c r="B88" s="260">
        <v>44540</v>
      </c>
      <c r="C88" s="318"/>
      <c r="D88" s="319" t="s">
        <v>938</v>
      </c>
      <c r="E88" s="317" t="s">
        <v>593</v>
      </c>
      <c r="F88" s="317">
        <v>49.5</v>
      </c>
      <c r="G88" s="317">
        <v>17</v>
      </c>
      <c r="H88" s="317">
        <v>69</v>
      </c>
      <c r="I88" s="320" t="s">
        <v>947</v>
      </c>
      <c r="J88" s="321" t="s">
        <v>948</v>
      </c>
      <c r="K88" s="418">
        <f t="shared" ref="K88" si="61">H88-F88</f>
        <v>19.5</v>
      </c>
      <c r="L88" s="322">
        <v>100</v>
      </c>
      <c r="M88" s="321">
        <f t="shared" ref="M88" si="62">(K88*N88)-100</f>
        <v>875</v>
      </c>
      <c r="N88" s="321">
        <v>50</v>
      </c>
      <c r="O88" s="323" t="s">
        <v>591</v>
      </c>
      <c r="P88" s="431">
        <v>44540</v>
      </c>
      <c r="Q88" s="264"/>
      <c r="R88" s="265" t="s">
        <v>592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423">
        <v>15</v>
      </c>
      <c r="B89" s="424">
        <v>44544</v>
      </c>
      <c r="C89" s="425"/>
      <c r="D89" s="426" t="s">
        <v>960</v>
      </c>
      <c r="E89" s="423" t="s">
        <v>593</v>
      </c>
      <c r="F89" s="423">
        <v>59</v>
      </c>
      <c r="G89" s="423">
        <v>28</v>
      </c>
      <c r="H89" s="423">
        <v>28</v>
      </c>
      <c r="I89" s="427" t="s">
        <v>947</v>
      </c>
      <c r="J89" s="428" t="s">
        <v>965</v>
      </c>
      <c r="K89" s="429">
        <f t="shared" ref="K89:K90" si="63">H89-F89</f>
        <v>-31</v>
      </c>
      <c r="L89" s="487">
        <v>100</v>
      </c>
      <c r="M89" s="488">
        <f t="shared" ref="M89:M90" si="64">(K89*N89)-100</f>
        <v>-1650</v>
      </c>
      <c r="N89" s="488">
        <v>50</v>
      </c>
      <c r="O89" s="430" t="s">
        <v>604</v>
      </c>
      <c r="P89" s="424">
        <v>44545</v>
      </c>
      <c r="Q89" s="264"/>
      <c r="R89" s="265" t="s">
        <v>592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317">
        <v>16</v>
      </c>
      <c r="B90" s="260">
        <v>44545</v>
      </c>
      <c r="C90" s="318"/>
      <c r="D90" s="319" t="s">
        <v>966</v>
      </c>
      <c r="E90" s="317" t="s">
        <v>593</v>
      </c>
      <c r="F90" s="317">
        <v>26</v>
      </c>
      <c r="G90" s="317">
        <v>14</v>
      </c>
      <c r="H90" s="317">
        <v>34.5</v>
      </c>
      <c r="I90" s="320" t="s">
        <v>967</v>
      </c>
      <c r="J90" s="321" t="s">
        <v>643</v>
      </c>
      <c r="K90" s="418">
        <f t="shared" si="63"/>
        <v>8.5</v>
      </c>
      <c r="L90" s="322">
        <v>100</v>
      </c>
      <c r="M90" s="321">
        <f t="shared" si="64"/>
        <v>3300</v>
      </c>
      <c r="N90" s="321">
        <v>400</v>
      </c>
      <c r="O90" s="323" t="s">
        <v>591</v>
      </c>
      <c r="P90" s="431">
        <v>44545</v>
      </c>
      <c r="Q90" s="264"/>
      <c r="R90" s="265" t="s">
        <v>592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67">
        <v>17</v>
      </c>
      <c r="B91" s="263">
        <v>44547</v>
      </c>
      <c r="C91" s="384"/>
      <c r="D91" s="451" t="s">
        <v>988</v>
      </c>
      <c r="E91" s="267" t="s">
        <v>593</v>
      </c>
      <c r="F91" s="267" t="s">
        <v>989</v>
      </c>
      <c r="G91" s="267">
        <v>3.5</v>
      </c>
      <c r="H91" s="267"/>
      <c r="I91" s="268" t="s">
        <v>990</v>
      </c>
      <c r="J91" s="386" t="s">
        <v>594</v>
      </c>
      <c r="K91" s="452"/>
      <c r="L91" s="387"/>
      <c r="M91" s="386"/>
      <c r="N91" s="386"/>
      <c r="O91" s="453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317">
        <v>18</v>
      </c>
      <c r="B92" s="260">
        <v>44547</v>
      </c>
      <c r="C92" s="318"/>
      <c r="D92" s="319" t="s">
        <v>991</v>
      </c>
      <c r="E92" s="317" t="s">
        <v>593</v>
      </c>
      <c r="F92" s="317">
        <v>66</v>
      </c>
      <c r="G92" s="317">
        <v>28</v>
      </c>
      <c r="H92" s="317">
        <v>83.5</v>
      </c>
      <c r="I92" s="320" t="s">
        <v>992</v>
      </c>
      <c r="J92" s="321" t="s">
        <v>993</v>
      </c>
      <c r="K92" s="418">
        <f t="shared" ref="K92:K93" si="65">H92-F92</f>
        <v>17.5</v>
      </c>
      <c r="L92" s="322">
        <v>100</v>
      </c>
      <c r="M92" s="321">
        <f t="shared" ref="M92:M93" si="66">(K92*N92)-100</f>
        <v>775</v>
      </c>
      <c r="N92" s="321">
        <v>50</v>
      </c>
      <c r="O92" s="323" t="s">
        <v>591</v>
      </c>
      <c r="P92" s="431">
        <v>44547</v>
      </c>
      <c r="Q92" s="264"/>
      <c r="R92" s="265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23">
        <v>19</v>
      </c>
      <c r="B93" s="424">
        <v>44550</v>
      </c>
      <c r="C93" s="425"/>
      <c r="D93" s="426" t="s">
        <v>1023</v>
      </c>
      <c r="E93" s="423" t="s">
        <v>593</v>
      </c>
      <c r="F93" s="423">
        <v>51</v>
      </c>
      <c r="G93" s="423">
        <v>18</v>
      </c>
      <c r="H93" s="423">
        <v>18</v>
      </c>
      <c r="I93" s="427" t="s">
        <v>1024</v>
      </c>
      <c r="J93" s="428" t="s">
        <v>1025</v>
      </c>
      <c r="K93" s="429">
        <f t="shared" si="65"/>
        <v>-33</v>
      </c>
      <c r="L93" s="487">
        <v>100</v>
      </c>
      <c r="M93" s="488">
        <f t="shared" si="66"/>
        <v>-1750</v>
      </c>
      <c r="N93" s="488">
        <v>50</v>
      </c>
      <c r="O93" s="430" t="s">
        <v>604</v>
      </c>
      <c r="P93" s="424">
        <v>44550</v>
      </c>
      <c r="Q93" s="264"/>
      <c r="R93" s="265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267"/>
      <c r="B94" s="263"/>
      <c r="C94" s="384"/>
      <c r="D94" s="451"/>
      <c r="E94" s="267"/>
      <c r="F94" s="267"/>
      <c r="G94" s="267"/>
      <c r="H94" s="267"/>
      <c r="I94" s="268"/>
      <c r="J94" s="386"/>
      <c r="K94" s="452"/>
      <c r="L94" s="387"/>
      <c r="M94" s="386"/>
      <c r="N94" s="386"/>
      <c r="O94" s="453"/>
      <c r="P94" s="263"/>
      <c r="Q94" s="264"/>
      <c r="R94" s="265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267"/>
      <c r="B95" s="263"/>
      <c r="C95" s="384"/>
      <c r="D95" s="451"/>
      <c r="E95" s="267"/>
      <c r="F95" s="267"/>
      <c r="G95" s="267"/>
      <c r="H95" s="267"/>
      <c r="I95" s="268"/>
      <c r="J95" s="386"/>
      <c r="K95" s="452"/>
      <c r="L95" s="387"/>
      <c r="M95" s="386"/>
      <c r="N95" s="386"/>
      <c r="O95" s="453"/>
      <c r="P95" s="263"/>
      <c r="Q95" s="264"/>
      <c r="R95" s="265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375" customFormat="1" ht="12.75" customHeight="1">
      <c r="A96" s="363"/>
      <c r="B96" s="364"/>
      <c r="C96" s="365"/>
      <c r="D96" s="366"/>
      <c r="E96" s="363"/>
      <c r="F96" s="363"/>
      <c r="G96" s="363"/>
      <c r="H96" s="363"/>
      <c r="I96" s="367"/>
      <c r="J96" s="368"/>
      <c r="K96" s="369"/>
      <c r="L96" s="369"/>
      <c r="M96" s="368"/>
      <c r="N96" s="368"/>
      <c r="O96" s="370"/>
      <c r="P96" s="371"/>
      <c r="Q96" s="372"/>
      <c r="R96" s="373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4"/>
      <c r="AG96" s="374"/>
      <c r="AH96" s="374"/>
      <c r="AI96" s="374"/>
      <c r="AJ96" s="374"/>
      <c r="AK96" s="374"/>
      <c r="AL96" s="374"/>
    </row>
    <row r="97" spans="1:38" ht="14.25" customHeight="1">
      <c r="A97" s="164"/>
      <c r="B97" s="169"/>
      <c r="C97" s="169"/>
      <c r="D97" s="170"/>
      <c r="E97" s="164"/>
      <c r="F97" s="171"/>
      <c r="G97" s="164"/>
      <c r="H97" s="164"/>
      <c r="I97" s="164"/>
      <c r="J97" s="169"/>
      <c r="K97" s="172"/>
      <c r="L97" s="164"/>
      <c r="M97" s="164"/>
      <c r="N97" s="164"/>
      <c r="O97" s="173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98" t="s">
        <v>616</v>
      </c>
      <c r="B98" s="174"/>
      <c r="C98" s="174"/>
      <c r="D98" s="175"/>
      <c r="E98" s="148"/>
      <c r="F98" s="6"/>
      <c r="G98" s="6"/>
      <c r="H98" s="149"/>
      <c r="I98" s="17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9" t="s">
        <v>16</v>
      </c>
      <c r="B99" s="100" t="s">
        <v>568</v>
      </c>
      <c r="C99" s="100"/>
      <c r="D99" s="101" t="s">
        <v>579</v>
      </c>
      <c r="E99" s="100" t="s">
        <v>580</v>
      </c>
      <c r="F99" s="100" t="s">
        <v>581</v>
      </c>
      <c r="G99" s="100" t="s">
        <v>582</v>
      </c>
      <c r="H99" s="100" t="s">
        <v>583</v>
      </c>
      <c r="I99" s="100" t="s">
        <v>584</v>
      </c>
      <c r="J99" s="99" t="s">
        <v>585</v>
      </c>
      <c r="K99" s="152" t="s">
        <v>603</v>
      </c>
      <c r="L99" s="153" t="s">
        <v>587</v>
      </c>
      <c r="M99" s="102" t="s">
        <v>588</v>
      </c>
      <c r="N99" s="100" t="s">
        <v>589</v>
      </c>
      <c r="O99" s="101" t="s">
        <v>590</v>
      </c>
      <c r="P99" s="100" t="s">
        <v>829</v>
      </c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4.25" customHeight="1">
      <c r="A100" s="269">
        <v>1</v>
      </c>
      <c r="B100" s="463">
        <v>44420</v>
      </c>
      <c r="C100" s="464"/>
      <c r="D100" s="465" t="s">
        <v>500</v>
      </c>
      <c r="E100" s="466" t="s">
        <v>593</v>
      </c>
      <c r="F100" s="269">
        <v>314</v>
      </c>
      <c r="G100" s="269">
        <v>284</v>
      </c>
      <c r="H100" s="466">
        <v>341.25</v>
      </c>
      <c r="I100" s="467" t="s">
        <v>823</v>
      </c>
      <c r="J100" s="103" t="s">
        <v>946</v>
      </c>
      <c r="K100" s="103">
        <f t="shared" ref="K100" si="67">H100-F100</f>
        <v>27.25</v>
      </c>
      <c r="L100" s="104">
        <f t="shared" ref="L100" si="68">(F100*-0.7)/100</f>
        <v>-2.198</v>
      </c>
      <c r="M100" s="105">
        <f t="shared" ref="M100" si="69">(K100+L100)/F100</f>
        <v>7.9783439490445862E-2</v>
      </c>
      <c r="N100" s="103" t="s">
        <v>591</v>
      </c>
      <c r="O100" s="106">
        <v>44540</v>
      </c>
      <c r="P100" s="103"/>
      <c r="Q100" s="1"/>
      <c r="R100" s="1" t="s">
        <v>592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62" customFormat="1" ht="14.25" customHeight="1">
      <c r="A101" s="298">
        <v>2</v>
      </c>
      <c r="B101" s="299">
        <v>44488</v>
      </c>
      <c r="C101" s="300"/>
      <c r="D101" s="301" t="s">
        <v>138</v>
      </c>
      <c r="E101" s="302" t="s">
        <v>593</v>
      </c>
      <c r="F101" s="303" t="s">
        <v>839</v>
      </c>
      <c r="G101" s="303">
        <v>198</v>
      </c>
      <c r="H101" s="302"/>
      <c r="I101" s="304" t="s">
        <v>835</v>
      </c>
      <c r="J101" s="305" t="s">
        <v>594</v>
      </c>
      <c r="K101" s="305"/>
      <c r="L101" s="306"/>
      <c r="M101" s="307"/>
      <c r="N101" s="305"/>
      <c r="O101" s="308"/>
      <c r="P101" s="305"/>
      <c r="Q101" s="261"/>
      <c r="R101" s="1" t="s">
        <v>592</v>
      </c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4.25" customHeight="1">
      <c r="A102" s="298">
        <v>3</v>
      </c>
      <c r="B102" s="299">
        <v>44490</v>
      </c>
      <c r="C102" s="300"/>
      <c r="D102" s="301" t="s">
        <v>468</v>
      </c>
      <c r="E102" s="302" t="s">
        <v>593</v>
      </c>
      <c r="F102" s="303" t="s">
        <v>840</v>
      </c>
      <c r="G102" s="303">
        <v>3700</v>
      </c>
      <c r="H102" s="302"/>
      <c r="I102" s="304" t="s">
        <v>837</v>
      </c>
      <c r="J102" s="305" t="s">
        <v>594</v>
      </c>
      <c r="K102" s="305"/>
      <c r="L102" s="306"/>
      <c r="M102" s="307"/>
      <c r="N102" s="305"/>
      <c r="O102" s="308"/>
      <c r="P102" s="305"/>
      <c r="Q102" s="261"/>
      <c r="R102" s="1" t="s">
        <v>592</v>
      </c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ht="14.25" customHeight="1">
      <c r="A103" s="177"/>
      <c r="B103" s="154"/>
      <c r="C103" s="178"/>
      <c r="D103" s="109"/>
      <c r="E103" s="179"/>
      <c r="F103" s="179"/>
      <c r="G103" s="179"/>
      <c r="H103" s="179"/>
      <c r="I103" s="179"/>
      <c r="J103" s="179"/>
      <c r="K103" s="180"/>
      <c r="L103" s="181"/>
      <c r="M103" s="179"/>
      <c r="N103" s="182"/>
      <c r="O103" s="183"/>
      <c r="P103" s="183"/>
      <c r="R103" s="6"/>
      <c r="S103" s="44"/>
      <c r="T103" s="1"/>
      <c r="U103" s="1"/>
      <c r="V103" s="1"/>
      <c r="W103" s="1"/>
      <c r="X103" s="1"/>
      <c r="Y103" s="1"/>
      <c r="Z103" s="1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1:38" ht="12.75" customHeight="1">
      <c r="A104" s="132" t="s">
        <v>596</v>
      </c>
      <c r="B104" s="132"/>
      <c r="C104" s="132"/>
      <c r="D104" s="132"/>
      <c r="E104" s="44"/>
      <c r="F104" s="140" t="s">
        <v>598</v>
      </c>
      <c r="G104" s="59"/>
      <c r="H104" s="59"/>
      <c r="I104" s="59"/>
      <c r="J104" s="6"/>
      <c r="K104" s="158"/>
      <c r="L104" s="159"/>
      <c r="M104" s="6"/>
      <c r="N104" s="122"/>
      <c r="O104" s="184"/>
      <c r="P104" s="1"/>
      <c r="Q104" s="1"/>
      <c r="R104" s="6"/>
      <c r="S104" s="1"/>
      <c r="T104" s="1"/>
      <c r="U104" s="1"/>
      <c r="V104" s="1"/>
      <c r="W104" s="1"/>
      <c r="X104" s="1"/>
      <c r="Y104" s="1"/>
    </row>
    <row r="105" spans="1:38" ht="12.75" customHeight="1">
      <c r="A105" s="139" t="s">
        <v>597</v>
      </c>
      <c r="B105" s="132"/>
      <c r="C105" s="132"/>
      <c r="D105" s="132"/>
      <c r="E105" s="6"/>
      <c r="F105" s="140" t="s">
        <v>600</v>
      </c>
      <c r="G105" s="6"/>
      <c r="H105" s="6" t="s">
        <v>821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39"/>
      <c r="B106" s="132"/>
      <c r="C106" s="132"/>
      <c r="D106" s="132"/>
      <c r="E106" s="6"/>
      <c r="F106" s="140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9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"/>
      <c r="B107" s="147" t="s">
        <v>617</v>
      </c>
      <c r="C107" s="147"/>
      <c r="D107" s="147"/>
      <c r="E107" s="147"/>
      <c r="F107" s="148"/>
      <c r="G107" s="6"/>
      <c r="H107" s="6"/>
      <c r="I107" s="149"/>
      <c r="J107" s="150"/>
      <c r="K107" s="151"/>
      <c r="L107" s="150"/>
      <c r="M107" s="6"/>
      <c r="N107" s="1"/>
      <c r="O107" s="1"/>
      <c r="Q107" s="1"/>
      <c r="R107" s="59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99" t="s">
        <v>16</v>
      </c>
      <c r="B108" s="100" t="s">
        <v>568</v>
      </c>
      <c r="C108" s="100"/>
      <c r="D108" s="101" t="s">
        <v>579</v>
      </c>
      <c r="E108" s="100" t="s">
        <v>580</v>
      </c>
      <c r="F108" s="100" t="s">
        <v>581</v>
      </c>
      <c r="G108" s="100" t="s">
        <v>602</v>
      </c>
      <c r="H108" s="100" t="s">
        <v>583</v>
      </c>
      <c r="I108" s="100" t="s">
        <v>584</v>
      </c>
      <c r="J108" s="185" t="s">
        <v>585</v>
      </c>
      <c r="K108" s="152" t="s">
        <v>603</v>
      </c>
      <c r="L108" s="162" t="s">
        <v>611</v>
      </c>
      <c r="M108" s="100" t="s">
        <v>612</v>
      </c>
      <c r="N108" s="153" t="s">
        <v>587</v>
      </c>
      <c r="O108" s="102" t="s">
        <v>588</v>
      </c>
      <c r="P108" s="100" t="s">
        <v>589</v>
      </c>
      <c r="Q108" s="101" t="s">
        <v>590</v>
      </c>
      <c r="R108" s="59"/>
      <c r="S108" s="1"/>
      <c r="T108" s="1"/>
      <c r="U108" s="1"/>
      <c r="V108" s="1"/>
      <c r="W108" s="1"/>
      <c r="X108" s="1"/>
      <c r="Y108" s="1"/>
      <c r="Z108" s="1"/>
    </row>
    <row r="109" spans="1:38" ht="14.25" customHeight="1">
      <c r="A109" s="113"/>
      <c r="B109" s="115"/>
      <c r="C109" s="186"/>
      <c r="D109" s="116"/>
      <c r="E109" s="117"/>
      <c r="F109" s="187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157"/>
      <c r="S109" s="126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157"/>
      <c r="S110" s="126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8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8"/>
      <c r="G113" s="113"/>
      <c r="H113" s="117"/>
      <c r="I113" s="118"/>
      <c r="J113" s="188"/>
      <c r="K113" s="188"/>
      <c r="L113" s="189"/>
      <c r="M113" s="107"/>
      <c r="N113" s="189"/>
      <c r="O113" s="190"/>
      <c r="P113" s="191"/>
      <c r="Q113" s="192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3"/>
      <c r="B114" s="115"/>
      <c r="C114" s="186"/>
      <c r="D114" s="116"/>
      <c r="E114" s="117"/>
      <c r="F114" s="187"/>
      <c r="G114" s="113"/>
      <c r="H114" s="117"/>
      <c r="I114" s="118"/>
      <c r="J114" s="188"/>
      <c r="K114" s="188"/>
      <c r="L114" s="189"/>
      <c r="M114" s="107"/>
      <c r="N114" s="189"/>
      <c r="O114" s="190"/>
      <c r="P114" s="191"/>
      <c r="Q114" s="192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86"/>
      <c r="D115" s="116"/>
      <c r="E115" s="117"/>
      <c r="F115" s="187"/>
      <c r="G115" s="113"/>
      <c r="H115" s="117"/>
      <c r="I115" s="118"/>
      <c r="J115" s="188"/>
      <c r="K115" s="188"/>
      <c r="L115" s="188"/>
      <c r="M115" s="188"/>
      <c r="N115" s="189"/>
      <c r="O115" s="193"/>
      <c r="P115" s="191"/>
      <c r="Q115" s="192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3"/>
      <c r="B116" s="115"/>
      <c r="C116" s="186"/>
      <c r="D116" s="116"/>
      <c r="E116" s="117"/>
      <c r="F116" s="188"/>
      <c r="G116" s="113"/>
      <c r="H116" s="117"/>
      <c r="I116" s="118"/>
      <c r="J116" s="188"/>
      <c r="K116" s="188"/>
      <c r="L116" s="189"/>
      <c r="M116" s="107"/>
      <c r="N116" s="189"/>
      <c r="O116" s="190"/>
      <c r="P116" s="191"/>
      <c r="Q116" s="192"/>
      <c r="R116" s="157"/>
      <c r="S116" s="126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3"/>
      <c r="B117" s="115"/>
      <c r="C117" s="186"/>
      <c r="D117" s="116"/>
      <c r="E117" s="117"/>
      <c r="F117" s="187"/>
      <c r="G117" s="113"/>
      <c r="H117" s="117"/>
      <c r="I117" s="118"/>
      <c r="J117" s="194"/>
      <c r="K117" s="194"/>
      <c r="L117" s="194"/>
      <c r="M117" s="194"/>
      <c r="N117" s="195"/>
      <c r="O117" s="190"/>
      <c r="P117" s="119"/>
      <c r="Q117" s="192"/>
      <c r="R117" s="157"/>
      <c r="S117" s="126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39"/>
      <c r="B118" s="132"/>
      <c r="C118" s="132"/>
      <c r="D118" s="132"/>
      <c r="E118" s="6"/>
      <c r="F118" s="140"/>
      <c r="G118" s="6"/>
      <c r="H118" s="6"/>
      <c r="I118" s="6"/>
      <c r="J118" s="1"/>
      <c r="K118" s="6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9"/>
      <c r="B119" s="132"/>
      <c r="C119" s="132"/>
      <c r="D119" s="132"/>
      <c r="E119" s="6"/>
      <c r="F119" s="140"/>
      <c r="G119" s="59"/>
      <c r="H119" s="44"/>
      <c r="I119" s="59"/>
      <c r="J119" s="6"/>
      <c r="K119" s="158"/>
      <c r="L119" s="159"/>
      <c r="M119" s="6"/>
      <c r="N119" s="122"/>
      <c r="O119" s="160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9"/>
      <c r="B120" s="121"/>
      <c r="C120" s="121"/>
      <c r="D120" s="44"/>
      <c r="E120" s="59"/>
      <c r="F120" s="59"/>
      <c r="G120" s="59"/>
      <c r="H120" s="44"/>
      <c r="I120" s="59"/>
      <c r="J120" s="6"/>
      <c r="K120" s="158"/>
      <c r="L120" s="159"/>
      <c r="M120" s="6"/>
      <c r="N120" s="122"/>
      <c r="O120" s="160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44"/>
      <c r="B121" s="196" t="s">
        <v>618</v>
      </c>
      <c r="C121" s="196"/>
      <c r="D121" s="196"/>
      <c r="E121" s="196"/>
      <c r="F121" s="6"/>
      <c r="G121" s="6"/>
      <c r="H121" s="150"/>
      <c r="I121" s="6"/>
      <c r="J121" s="150"/>
      <c r="K121" s="151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9" t="s">
        <v>16</v>
      </c>
      <c r="B122" s="100" t="s">
        <v>568</v>
      </c>
      <c r="C122" s="100"/>
      <c r="D122" s="101" t="s">
        <v>579</v>
      </c>
      <c r="E122" s="100" t="s">
        <v>580</v>
      </c>
      <c r="F122" s="100" t="s">
        <v>581</v>
      </c>
      <c r="G122" s="100" t="s">
        <v>619</v>
      </c>
      <c r="H122" s="100" t="s">
        <v>620</v>
      </c>
      <c r="I122" s="100" t="s">
        <v>584</v>
      </c>
      <c r="J122" s="197" t="s">
        <v>585</v>
      </c>
      <c r="K122" s="100" t="s">
        <v>586</v>
      </c>
      <c r="L122" s="100" t="s">
        <v>621</v>
      </c>
      <c r="M122" s="100" t="s">
        <v>589</v>
      </c>
      <c r="N122" s="101" t="s">
        <v>590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1</v>
      </c>
      <c r="B123" s="199">
        <v>41579</v>
      </c>
      <c r="C123" s="199"/>
      <c r="D123" s="200" t="s">
        <v>622</v>
      </c>
      <c r="E123" s="201" t="s">
        <v>623</v>
      </c>
      <c r="F123" s="202">
        <v>82</v>
      </c>
      <c r="G123" s="201" t="s">
        <v>624</v>
      </c>
      <c r="H123" s="201">
        <v>100</v>
      </c>
      <c r="I123" s="203">
        <v>100</v>
      </c>
      <c r="J123" s="204" t="s">
        <v>625</v>
      </c>
      <c r="K123" s="205">
        <f t="shared" ref="K123:K175" si="70">H123-F123</f>
        <v>18</v>
      </c>
      <c r="L123" s="206">
        <f t="shared" ref="L123:L175" si="71">K123/F123</f>
        <v>0.21951219512195122</v>
      </c>
      <c r="M123" s="201" t="s">
        <v>591</v>
      </c>
      <c r="N123" s="207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2</v>
      </c>
      <c r="B124" s="199">
        <v>41794</v>
      </c>
      <c r="C124" s="199"/>
      <c r="D124" s="200" t="s">
        <v>626</v>
      </c>
      <c r="E124" s="201" t="s">
        <v>593</v>
      </c>
      <c r="F124" s="202">
        <v>257</v>
      </c>
      <c r="G124" s="201" t="s">
        <v>624</v>
      </c>
      <c r="H124" s="201">
        <v>300</v>
      </c>
      <c r="I124" s="203">
        <v>300</v>
      </c>
      <c r="J124" s="204" t="s">
        <v>625</v>
      </c>
      <c r="K124" s="205">
        <f t="shared" si="70"/>
        <v>43</v>
      </c>
      <c r="L124" s="206">
        <f t="shared" si="71"/>
        <v>0.16731517509727625</v>
      </c>
      <c r="M124" s="201" t="s">
        <v>591</v>
      </c>
      <c r="N124" s="207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3</v>
      </c>
      <c r="B125" s="199">
        <v>41828</v>
      </c>
      <c r="C125" s="199"/>
      <c r="D125" s="200" t="s">
        <v>627</v>
      </c>
      <c r="E125" s="201" t="s">
        <v>593</v>
      </c>
      <c r="F125" s="202">
        <v>393</v>
      </c>
      <c r="G125" s="201" t="s">
        <v>624</v>
      </c>
      <c r="H125" s="201">
        <v>468</v>
      </c>
      <c r="I125" s="203">
        <v>468</v>
      </c>
      <c r="J125" s="204" t="s">
        <v>625</v>
      </c>
      <c r="K125" s="205">
        <f t="shared" si="70"/>
        <v>75</v>
      </c>
      <c r="L125" s="206">
        <f t="shared" si="71"/>
        <v>0.19083969465648856</v>
      </c>
      <c r="M125" s="201" t="s">
        <v>591</v>
      </c>
      <c r="N125" s="207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4</v>
      </c>
      <c r="B126" s="199">
        <v>41857</v>
      </c>
      <c r="C126" s="199"/>
      <c r="D126" s="200" t="s">
        <v>628</v>
      </c>
      <c r="E126" s="201" t="s">
        <v>593</v>
      </c>
      <c r="F126" s="202">
        <v>205</v>
      </c>
      <c r="G126" s="201" t="s">
        <v>624</v>
      </c>
      <c r="H126" s="201">
        <v>275</v>
      </c>
      <c r="I126" s="203">
        <v>250</v>
      </c>
      <c r="J126" s="204" t="s">
        <v>625</v>
      </c>
      <c r="K126" s="205">
        <f t="shared" si="70"/>
        <v>70</v>
      </c>
      <c r="L126" s="206">
        <f t="shared" si="71"/>
        <v>0.34146341463414637</v>
      </c>
      <c r="M126" s="201" t="s">
        <v>591</v>
      </c>
      <c r="N126" s="207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5</v>
      </c>
      <c r="B127" s="199">
        <v>41886</v>
      </c>
      <c r="C127" s="199"/>
      <c r="D127" s="200" t="s">
        <v>629</v>
      </c>
      <c r="E127" s="201" t="s">
        <v>593</v>
      </c>
      <c r="F127" s="202">
        <v>162</v>
      </c>
      <c r="G127" s="201" t="s">
        <v>624</v>
      </c>
      <c r="H127" s="201">
        <v>190</v>
      </c>
      <c r="I127" s="203">
        <v>190</v>
      </c>
      <c r="J127" s="204" t="s">
        <v>625</v>
      </c>
      <c r="K127" s="205">
        <f t="shared" si="70"/>
        <v>28</v>
      </c>
      <c r="L127" s="206">
        <f t="shared" si="71"/>
        <v>0.1728395061728395</v>
      </c>
      <c r="M127" s="201" t="s">
        <v>591</v>
      </c>
      <c r="N127" s="207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6</v>
      </c>
      <c r="B128" s="199">
        <v>41886</v>
      </c>
      <c r="C128" s="199"/>
      <c r="D128" s="200" t="s">
        <v>630</v>
      </c>
      <c r="E128" s="201" t="s">
        <v>593</v>
      </c>
      <c r="F128" s="202">
        <v>75</v>
      </c>
      <c r="G128" s="201" t="s">
        <v>624</v>
      </c>
      <c r="H128" s="201">
        <v>91.5</v>
      </c>
      <c r="I128" s="203" t="s">
        <v>631</v>
      </c>
      <c r="J128" s="204" t="s">
        <v>632</v>
      </c>
      <c r="K128" s="205">
        <f t="shared" si="70"/>
        <v>16.5</v>
      </c>
      <c r="L128" s="206">
        <f t="shared" si="71"/>
        <v>0.22</v>
      </c>
      <c r="M128" s="201" t="s">
        <v>591</v>
      </c>
      <c r="N128" s="207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7</v>
      </c>
      <c r="B129" s="199">
        <v>41913</v>
      </c>
      <c r="C129" s="199"/>
      <c r="D129" s="200" t="s">
        <v>633</v>
      </c>
      <c r="E129" s="201" t="s">
        <v>593</v>
      </c>
      <c r="F129" s="202">
        <v>850</v>
      </c>
      <c r="G129" s="201" t="s">
        <v>624</v>
      </c>
      <c r="H129" s="201">
        <v>982.5</v>
      </c>
      <c r="I129" s="203">
        <v>1050</v>
      </c>
      <c r="J129" s="204" t="s">
        <v>634</v>
      </c>
      <c r="K129" s="205">
        <f t="shared" si="70"/>
        <v>132.5</v>
      </c>
      <c r="L129" s="206">
        <f t="shared" si="71"/>
        <v>0.15588235294117647</v>
      </c>
      <c r="M129" s="201" t="s">
        <v>591</v>
      </c>
      <c r="N129" s="207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8</v>
      </c>
      <c r="B130" s="199">
        <v>41913</v>
      </c>
      <c r="C130" s="199"/>
      <c r="D130" s="200" t="s">
        <v>635</v>
      </c>
      <c r="E130" s="201" t="s">
        <v>593</v>
      </c>
      <c r="F130" s="202">
        <v>475</v>
      </c>
      <c r="G130" s="201" t="s">
        <v>624</v>
      </c>
      <c r="H130" s="201">
        <v>515</v>
      </c>
      <c r="I130" s="203">
        <v>600</v>
      </c>
      <c r="J130" s="204" t="s">
        <v>636</v>
      </c>
      <c r="K130" s="205">
        <f t="shared" si="70"/>
        <v>40</v>
      </c>
      <c r="L130" s="206">
        <f t="shared" si="71"/>
        <v>8.4210526315789472E-2</v>
      </c>
      <c r="M130" s="201" t="s">
        <v>591</v>
      </c>
      <c r="N130" s="20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9</v>
      </c>
      <c r="B131" s="199">
        <v>41913</v>
      </c>
      <c r="C131" s="199"/>
      <c r="D131" s="200" t="s">
        <v>637</v>
      </c>
      <c r="E131" s="201" t="s">
        <v>593</v>
      </c>
      <c r="F131" s="202">
        <v>86</v>
      </c>
      <c r="G131" s="201" t="s">
        <v>624</v>
      </c>
      <c r="H131" s="201">
        <v>99</v>
      </c>
      <c r="I131" s="203">
        <v>140</v>
      </c>
      <c r="J131" s="204" t="s">
        <v>638</v>
      </c>
      <c r="K131" s="205">
        <f t="shared" si="70"/>
        <v>13</v>
      </c>
      <c r="L131" s="206">
        <f t="shared" si="71"/>
        <v>0.15116279069767441</v>
      </c>
      <c r="M131" s="201" t="s">
        <v>591</v>
      </c>
      <c r="N131" s="207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10</v>
      </c>
      <c r="B132" s="199">
        <v>41926</v>
      </c>
      <c r="C132" s="199"/>
      <c r="D132" s="200" t="s">
        <v>639</v>
      </c>
      <c r="E132" s="201" t="s">
        <v>593</v>
      </c>
      <c r="F132" s="202">
        <v>496.6</v>
      </c>
      <c r="G132" s="201" t="s">
        <v>624</v>
      </c>
      <c r="H132" s="201">
        <v>621</v>
      </c>
      <c r="I132" s="203">
        <v>580</v>
      </c>
      <c r="J132" s="204" t="s">
        <v>625</v>
      </c>
      <c r="K132" s="205">
        <f t="shared" si="70"/>
        <v>124.39999999999998</v>
      </c>
      <c r="L132" s="206">
        <f t="shared" si="71"/>
        <v>0.25050342327829234</v>
      </c>
      <c r="M132" s="201" t="s">
        <v>591</v>
      </c>
      <c r="N132" s="207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11</v>
      </c>
      <c r="B133" s="199">
        <v>41926</v>
      </c>
      <c r="C133" s="199"/>
      <c r="D133" s="200" t="s">
        <v>640</v>
      </c>
      <c r="E133" s="201" t="s">
        <v>593</v>
      </c>
      <c r="F133" s="202">
        <v>2481.9</v>
      </c>
      <c r="G133" s="201" t="s">
        <v>624</v>
      </c>
      <c r="H133" s="201">
        <v>2840</v>
      </c>
      <c r="I133" s="203">
        <v>2870</v>
      </c>
      <c r="J133" s="204" t="s">
        <v>641</v>
      </c>
      <c r="K133" s="205">
        <f t="shared" si="70"/>
        <v>358.09999999999991</v>
      </c>
      <c r="L133" s="206">
        <f t="shared" si="71"/>
        <v>0.14428462065353154</v>
      </c>
      <c r="M133" s="201" t="s">
        <v>591</v>
      </c>
      <c r="N133" s="207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12</v>
      </c>
      <c r="B134" s="199">
        <v>41928</v>
      </c>
      <c r="C134" s="199"/>
      <c r="D134" s="200" t="s">
        <v>642</v>
      </c>
      <c r="E134" s="201" t="s">
        <v>593</v>
      </c>
      <c r="F134" s="202">
        <v>84.5</v>
      </c>
      <c r="G134" s="201" t="s">
        <v>624</v>
      </c>
      <c r="H134" s="201">
        <v>93</v>
      </c>
      <c r="I134" s="203">
        <v>110</v>
      </c>
      <c r="J134" s="204" t="s">
        <v>643</v>
      </c>
      <c r="K134" s="205">
        <f t="shared" si="70"/>
        <v>8.5</v>
      </c>
      <c r="L134" s="206">
        <f t="shared" si="71"/>
        <v>0.10059171597633136</v>
      </c>
      <c r="M134" s="201" t="s">
        <v>591</v>
      </c>
      <c r="N134" s="207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13</v>
      </c>
      <c r="B135" s="199">
        <v>41928</v>
      </c>
      <c r="C135" s="199"/>
      <c r="D135" s="200" t="s">
        <v>644</v>
      </c>
      <c r="E135" s="201" t="s">
        <v>593</v>
      </c>
      <c r="F135" s="202">
        <v>401</v>
      </c>
      <c r="G135" s="201" t="s">
        <v>624</v>
      </c>
      <c r="H135" s="201">
        <v>428</v>
      </c>
      <c r="I135" s="203">
        <v>450</v>
      </c>
      <c r="J135" s="204" t="s">
        <v>645</v>
      </c>
      <c r="K135" s="205">
        <f t="shared" si="70"/>
        <v>27</v>
      </c>
      <c r="L135" s="206">
        <f t="shared" si="71"/>
        <v>6.7331670822942641E-2</v>
      </c>
      <c r="M135" s="201" t="s">
        <v>591</v>
      </c>
      <c r="N135" s="207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14</v>
      </c>
      <c r="B136" s="199">
        <v>41928</v>
      </c>
      <c r="C136" s="199"/>
      <c r="D136" s="200" t="s">
        <v>646</v>
      </c>
      <c r="E136" s="201" t="s">
        <v>593</v>
      </c>
      <c r="F136" s="202">
        <v>101</v>
      </c>
      <c r="G136" s="201" t="s">
        <v>624</v>
      </c>
      <c r="H136" s="201">
        <v>112</v>
      </c>
      <c r="I136" s="203">
        <v>120</v>
      </c>
      <c r="J136" s="204" t="s">
        <v>647</v>
      </c>
      <c r="K136" s="205">
        <f t="shared" si="70"/>
        <v>11</v>
      </c>
      <c r="L136" s="206">
        <f t="shared" si="71"/>
        <v>0.10891089108910891</v>
      </c>
      <c r="M136" s="201" t="s">
        <v>591</v>
      </c>
      <c r="N136" s="207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15</v>
      </c>
      <c r="B137" s="199">
        <v>41954</v>
      </c>
      <c r="C137" s="199"/>
      <c r="D137" s="200" t="s">
        <v>648</v>
      </c>
      <c r="E137" s="201" t="s">
        <v>593</v>
      </c>
      <c r="F137" s="202">
        <v>59</v>
      </c>
      <c r="G137" s="201" t="s">
        <v>624</v>
      </c>
      <c r="H137" s="201">
        <v>76</v>
      </c>
      <c r="I137" s="203">
        <v>76</v>
      </c>
      <c r="J137" s="204" t="s">
        <v>625</v>
      </c>
      <c r="K137" s="205">
        <f t="shared" si="70"/>
        <v>17</v>
      </c>
      <c r="L137" s="206">
        <f t="shared" si="71"/>
        <v>0.28813559322033899</v>
      </c>
      <c r="M137" s="201" t="s">
        <v>591</v>
      </c>
      <c r="N137" s="207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16</v>
      </c>
      <c r="B138" s="199">
        <v>41954</v>
      </c>
      <c r="C138" s="199"/>
      <c r="D138" s="200" t="s">
        <v>637</v>
      </c>
      <c r="E138" s="201" t="s">
        <v>593</v>
      </c>
      <c r="F138" s="202">
        <v>99</v>
      </c>
      <c r="G138" s="201" t="s">
        <v>624</v>
      </c>
      <c r="H138" s="201">
        <v>120</v>
      </c>
      <c r="I138" s="203">
        <v>120</v>
      </c>
      <c r="J138" s="204" t="s">
        <v>605</v>
      </c>
      <c r="K138" s="205">
        <f t="shared" si="70"/>
        <v>21</v>
      </c>
      <c r="L138" s="206">
        <f t="shared" si="71"/>
        <v>0.21212121212121213</v>
      </c>
      <c r="M138" s="201" t="s">
        <v>591</v>
      </c>
      <c r="N138" s="207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17</v>
      </c>
      <c r="B139" s="199">
        <v>41956</v>
      </c>
      <c r="C139" s="199"/>
      <c r="D139" s="200" t="s">
        <v>649</v>
      </c>
      <c r="E139" s="201" t="s">
        <v>593</v>
      </c>
      <c r="F139" s="202">
        <v>22</v>
      </c>
      <c r="G139" s="201" t="s">
        <v>624</v>
      </c>
      <c r="H139" s="201">
        <v>33.549999999999997</v>
      </c>
      <c r="I139" s="203">
        <v>32</v>
      </c>
      <c r="J139" s="204" t="s">
        <v>650</v>
      </c>
      <c r="K139" s="205">
        <f t="shared" si="70"/>
        <v>11.549999999999997</v>
      </c>
      <c r="L139" s="206">
        <f t="shared" si="71"/>
        <v>0.52499999999999991</v>
      </c>
      <c r="M139" s="201" t="s">
        <v>591</v>
      </c>
      <c r="N139" s="207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18</v>
      </c>
      <c r="B140" s="199">
        <v>41976</v>
      </c>
      <c r="C140" s="199"/>
      <c r="D140" s="200" t="s">
        <v>651</v>
      </c>
      <c r="E140" s="201" t="s">
        <v>593</v>
      </c>
      <c r="F140" s="202">
        <v>440</v>
      </c>
      <c r="G140" s="201" t="s">
        <v>624</v>
      </c>
      <c r="H140" s="201">
        <v>520</v>
      </c>
      <c r="I140" s="203">
        <v>520</v>
      </c>
      <c r="J140" s="204" t="s">
        <v>652</v>
      </c>
      <c r="K140" s="205">
        <f t="shared" si="70"/>
        <v>80</v>
      </c>
      <c r="L140" s="206">
        <f t="shared" si="71"/>
        <v>0.18181818181818182</v>
      </c>
      <c r="M140" s="201" t="s">
        <v>591</v>
      </c>
      <c r="N140" s="207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19</v>
      </c>
      <c r="B141" s="199">
        <v>41976</v>
      </c>
      <c r="C141" s="199"/>
      <c r="D141" s="200" t="s">
        <v>653</v>
      </c>
      <c r="E141" s="201" t="s">
        <v>593</v>
      </c>
      <c r="F141" s="202">
        <v>360</v>
      </c>
      <c r="G141" s="201" t="s">
        <v>624</v>
      </c>
      <c r="H141" s="201">
        <v>427</v>
      </c>
      <c r="I141" s="203">
        <v>425</v>
      </c>
      <c r="J141" s="204" t="s">
        <v>654</v>
      </c>
      <c r="K141" s="205">
        <f t="shared" si="70"/>
        <v>67</v>
      </c>
      <c r="L141" s="206">
        <f t="shared" si="71"/>
        <v>0.18611111111111112</v>
      </c>
      <c r="M141" s="201" t="s">
        <v>591</v>
      </c>
      <c r="N141" s="207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20</v>
      </c>
      <c r="B142" s="199">
        <v>42012</v>
      </c>
      <c r="C142" s="199"/>
      <c r="D142" s="200" t="s">
        <v>655</v>
      </c>
      <c r="E142" s="201" t="s">
        <v>593</v>
      </c>
      <c r="F142" s="202">
        <v>360</v>
      </c>
      <c r="G142" s="201" t="s">
        <v>624</v>
      </c>
      <c r="H142" s="201">
        <v>455</v>
      </c>
      <c r="I142" s="203">
        <v>420</v>
      </c>
      <c r="J142" s="204" t="s">
        <v>656</v>
      </c>
      <c r="K142" s="205">
        <f t="shared" si="70"/>
        <v>95</v>
      </c>
      <c r="L142" s="206">
        <f t="shared" si="71"/>
        <v>0.2638888888888889</v>
      </c>
      <c r="M142" s="201" t="s">
        <v>591</v>
      </c>
      <c r="N142" s="207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21</v>
      </c>
      <c r="B143" s="199">
        <v>42012</v>
      </c>
      <c r="C143" s="199"/>
      <c r="D143" s="200" t="s">
        <v>657</v>
      </c>
      <c r="E143" s="201" t="s">
        <v>593</v>
      </c>
      <c r="F143" s="202">
        <v>130</v>
      </c>
      <c r="G143" s="201"/>
      <c r="H143" s="201">
        <v>175.5</v>
      </c>
      <c r="I143" s="203">
        <v>165</v>
      </c>
      <c r="J143" s="204" t="s">
        <v>658</v>
      </c>
      <c r="K143" s="205">
        <f t="shared" si="70"/>
        <v>45.5</v>
      </c>
      <c r="L143" s="206">
        <f t="shared" si="71"/>
        <v>0.35</v>
      </c>
      <c r="M143" s="201" t="s">
        <v>591</v>
      </c>
      <c r="N143" s="207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22</v>
      </c>
      <c r="B144" s="199">
        <v>42040</v>
      </c>
      <c r="C144" s="199"/>
      <c r="D144" s="200" t="s">
        <v>383</v>
      </c>
      <c r="E144" s="201" t="s">
        <v>623</v>
      </c>
      <c r="F144" s="202">
        <v>98</v>
      </c>
      <c r="G144" s="201"/>
      <c r="H144" s="201">
        <v>120</v>
      </c>
      <c r="I144" s="203">
        <v>120</v>
      </c>
      <c r="J144" s="204" t="s">
        <v>625</v>
      </c>
      <c r="K144" s="205">
        <f t="shared" si="70"/>
        <v>22</v>
      </c>
      <c r="L144" s="206">
        <f t="shared" si="71"/>
        <v>0.22448979591836735</v>
      </c>
      <c r="M144" s="201" t="s">
        <v>591</v>
      </c>
      <c r="N144" s="207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23</v>
      </c>
      <c r="B145" s="199">
        <v>42040</v>
      </c>
      <c r="C145" s="199"/>
      <c r="D145" s="200" t="s">
        <v>659</v>
      </c>
      <c r="E145" s="201" t="s">
        <v>623</v>
      </c>
      <c r="F145" s="202">
        <v>196</v>
      </c>
      <c r="G145" s="201"/>
      <c r="H145" s="201">
        <v>262</v>
      </c>
      <c r="I145" s="203">
        <v>255</v>
      </c>
      <c r="J145" s="204" t="s">
        <v>625</v>
      </c>
      <c r="K145" s="205">
        <f t="shared" si="70"/>
        <v>66</v>
      </c>
      <c r="L145" s="206">
        <f t="shared" si="71"/>
        <v>0.33673469387755101</v>
      </c>
      <c r="M145" s="201" t="s">
        <v>591</v>
      </c>
      <c r="N145" s="207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24</v>
      </c>
      <c r="B146" s="209">
        <v>42067</v>
      </c>
      <c r="C146" s="209"/>
      <c r="D146" s="210" t="s">
        <v>382</v>
      </c>
      <c r="E146" s="211" t="s">
        <v>623</v>
      </c>
      <c r="F146" s="212">
        <v>235</v>
      </c>
      <c r="G146" s="212"/>
      <c r="H146" s="213">
        <v>77</v>
      </c>
      <c r="I146" s="213" t="s">
        <v>660</v>
      </c>
      <c r="J146" s="214" t="s">
        <v>661</v>
      </c>
      <c r="K146" s="215">
        <f t="shared" si="70"/>
        <v>-158</v>
      </c>
      <c r="L146" s="216">
        <f t="shared" si="71"/>
        <v>-0.67234042553191486</v>
      </c>
      <c r="M146" s="212" t="s">
        <v>604</v>
      </c>
      <c r="N146" s="209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25</v>
      </c>
      <c r="B147" s="199">
        <v>42067</v>
      </c>
      <c r="C147" s="199"/>
      <c r="D147" s="200" t="s">
        <v>662</v>
      </c>
      <c r="E147" s="201" t="s">
        <v>623</v>
      </c>
      <c r="F147" s="202">
        <v>185</v>
      </c>
      <c r="G147" s="201"/>
      <c r="H147" s="201">
        <v>224</v>
      </c>
      <c r="I147" s="203" t="s">
        <v>663</v>
      </c>
      <c r="J147" s="204" t="s">
        <v>625</v>
      </c>
      <c r="K147" s="205">
        <f t="shared" si="70"/>
        <v>39</v>
      </c>
      <c r="L147" s="206">
        <f t="shared" si="71"/>
        <v>0.21081081081081082</v>
      </c>
      <c r="M147" s="201" t="s">
        <v>591</v>
      </c>
      <c r="N147" s="207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8">
        <v>26</v>
      </c>
      <c r="B148" s="209">
        <v>42090</v>
      </c>
      <c r="C148" s="209"/>
      <c r="D148" s="217" t="s">
        <v>664</v>
      </c>
      <c r="E148" s="212" t="s">
        <v>623</v>
      </c>
      <c r="F148" s="212">
        <v>49.5</v>
      </c>
      <c r="G148" s="213"/>
      <c r="H148" s="213">
        <v>15.85</v>
      </c>
      <c r="I148" s="213">
        <v>67</v>
      </c>
      <c r="J148" s="214" t="s">
        <v>665</v>
      </c>
      <c r="K148" s="213">
        <f t="shared" si="70"/>
        <v>-33.65</v>
      </c>
      <c r="L148" s="218">
        <f t="shared" si="71"/>
        <v>-0.67979797979797973</v>
      </c>
      <c r="M148" s="212" t="s">
        <v>604</v>
      </c>
      <c r="N148" s="219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27</v>
      </c>
      <c r="B149" s="199">
        <v>42093</v>
      </c>
      <c r="C149" s="199"/>
      <c r="D149" s="200" t="s">
        <v>666</v>
      </c>
      <c r="E149" s="201" t="s">
        <v>623</v>
      </c>
      <c r="F149" s="202">
        <v>183.5</v>
      </c>
      <c r="G149" s="201"/>
      <c r="H149" s="201">
        <v>219</v>
      </c>
      <c r="I149" s="203">
        <v>218</v>
      </c>
      <c r="J149" s="204" t="s">
        <v>667</v>
      </c>
      <c r="K149" s="205">
        <f t="shared" si="70"/>
        <v>35.5</v>
      </c>
      <c r="L149" s="206">
        <f t="shared" si="71"/>
        <v>0.19346049046321526</v>
      </c>
      <c r="M149" s="201" t="s">
        <v>591</v>
      </c>
      <c r="N149" s="207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28</v>
      </c>
      <c r="B150" s="199">
        <v>42114</v>
      </c>
      <c r="C150" s="199"/>
      <c r="D150" s="200" t="s">
        <v>668</v>
      </c>
      <c r="E150" s="201" t="s">
        <v>623</v>
      </c>
      <c r="F150" s="202">
        <f>(227+237)/2</f>
        <v>232</v>
      </c>
      <c r="G150" s="201"/>
      <c r="H150" s="201">
        <v>298</v>
      </c>
      <c r="I150" s="203">
        <v>298</v>
      </c>
      <c r="J150" s="204" t="s">
        <v>625</v>
      </c>
      <c r="K150" s="205">
        <f t="shared" si="70"/>
        <v>66</v>
      </c>
      <c r="L150" s="206">
        <f t="shared" si="71"/>
        <v>0.28448275862068967</v>
      </c>
      <c r="M150" s="201" t="s">
        <v>591</v>
      </c>
      <c r="N150" s="207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29</v>
      </c>
      <c r="B151" s="199">
        <v>42128</v>
      </c>
      <c r="C151" s="199"/>
      <c r="D151" s="200" t="s">
        <v>669</v>
      </c>
      <c r="E151" s="201" t="s">
        <v>593</v>
      </c>
      <c r="F151" s="202">
        <v>385</v>
      </c>
      <c r="G151" s="201"/>
      <c r="H151" s="201">
        <f>212.5+331</f>
        <v>543.5</v>
      </c>
      <c r="I151" s="203">
        <v>510</v>
      </c>
      <c r="J151" s="204" t="s">
        <v>670</v>
      </c>
      <c r="K151" s="205">
        <f t="shared" si="70"/>
        <v>158.5</v>
      </c>
      <c r="L151" s="206">
        <f t="shared" si="71"/>
        <v>0.41168831168831171</v>
      </c>
      <c r="M151" s="201" t="s">
        <v>591</v>
      </c>
      <c r="N151" s="207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30</v>
      </c>
      <c r="B152" s="199">
        <v>42128</v>
      </c>
      <c r="C152" s="199"/>
      <c r="D152" s="200" t="s">
        <v>671</v>
      </c>
      <c r="E152" s="201" t="s">
        <v>593</v>
      </c>
      <c r="F152" s="202">
        <v>115.5</v>
      </c>
      <c r="G152" s="201"/>
      <c r="H152" s="201">
        <v>146</v>
      </c>
      <c r="I152" s="203">
        <v>142</v>
      </c>
      <c r="J152" s="204" t="s">
        <v>672</v>
      </c>
      <c r="K152" s="205">
        <f t="shared" si="70"/>
        <v>30.5</v>
      </c>
      <c r="L152" s="206">
        <f t="shared" si="71"/>
        <v>0.26406926406926406</v>
      </c>
      <c r="M152" s="201" t="s">
        <v>591</v>
      </c>
      <c r="N152" s="207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31</v>
      </c>
      <c r="B153" s="199">
        <v>42151</v>
      </c>
      <c r="C153" s="199"/>
      <c r="D153" s="200" t="s">
        <v>673</v>
      </c>
      <c r="E153" s="201" t="s">
        <v>593</v>
      </c>
      <c r="F153" s="202">
        <v>237.5</v>
      </c>
      <c r="G153" s="201"/>
      <c r="H153" s="201">
        <v>279.5</v>
      </c>
      <c r="I153" s="203">
        <v>278</v>
      </c>
      <c r="J153" s="204" t="s">
        <v>625</v>
      </c>
      <c r="K153" s="205">
        <f t="shared" si="70"/>
        <v>42</v>
      </c>
      <c r="L153" s="206">
        <f t="shared" si="71"/>
        <v>0.17684210526315788</v>
      </c>
      <c r="M153" s="201" t="s">
        <v>591</v>
      </c>
      <c r="N153" s="207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32</v>
      </c>
      <c r="B154" s="199">
        <v>42174</v>
      </c>
      <c r="C154" s="199"/>
      <c r="D154" s="200" t="s">
        <v>644</v>
      </c>
      <c r="E154" s="201" t="s">
        <v>623</v>
      </c>
      <c r="F154" s="202">
        <v>340</v>
      </c>
      <c r="G154" s="201"/>
      <c r="H154" s="201">
        <v>448</v>
      </c>
      <c r="I154" s="203">
        <v>448</v>
      </c>
      <c r="J154" s="204" t="s">
        <v>625</v>
      </c>
      <c r="K154" s="205">
        <f t="shared" si="70"/>
        <v>108</v>
      </c>
      <c r="L154" s="206">
        <f t="shared" si="71"/>
        <v>0.31764705882352939</v>
      </c>
      <c r="M154" s="201" t="s">
        <v>591</v>
      </c>
      <c r="N154" s="207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33</v>
      </c>
      <c r="B155" s="199">
        <v>42191</v>
      </c>
      <c r="C155" s="199"/>
      <c r="D155" s="200" t="s">
        <v>674</v>
      </c>
      <c r="E155" s="201" t="s">
        <v>623</v>
      </c>
      <c r="F155" s="202">
        <v>390</v>
      </c>
      <c r="G155" s="201"/>
      <c r="H155" s="201">
        <v>460</v>
      </c>
      <c r="I155" s="203">
        <v>460</v>
      </c>
      <c r="J155" s="204" t="s">
        <v>625</v>
      </c>
      <c r="K155" s="205">
        <f t="shared" si="70"/>
        <v>70</v>
      </c>
      <c r="L155" s="206">
        <f t="shared" si="71"/>
        <v>0.17948717948717949</v>
      </c>
      <c r="M155" s="201" t="s">
        <v>591</v>
      </c>
      <c r="N155" s="207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8">
        <v>34</v>
      </c>
      <c r="B156" s="209">
        <v>42195</v>
      </c>
      <c r="C156" s="209"/>
      <c r="D156" s="210" t="s">
        <v>675</v>
      </c>
      <c r="E156" s="211" t="s">
        <v>623</v>
      </c>
      <c r="F156" s="212">
        <v>122.5</v>
      </c>
      <c r="G156" s="212"/>
      <c r="H156" s="213">
        <v>61</v>
      </c>
      <c r="I156" s="213">
        <v>172</v>
      </c>
      <c r="J156" s="214" t="s">
        <v>676</v>
      </c>
      <c r="K156" s="215">
        <f t="shared" si="70"/>
        <v>-61.5</v>
      </c>
      <c r="L156" s="216">
        <f t="shared" si="71"/>
        <v>-0.50204081632653064</v>
      </c>
      <c r="M156" s="212" t="s">
        <v>604</v>
      </c>
      <c r="N156" s="209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35</v>
      </c>
      <c r="B157" s="199">
        <v>42219</v>
      </c>
      <c r="C157" s="199"/>
      <c r="D157" s="200" t="s">
        <v>677</v>
      </c>
      <c r="E157" s="201" t="s">
        <v>623</v>
      </c>
      <c r="F157" s="202">
        <v>297.5</v>
      </c>
      <c r="G157" s="201"/>
      <c r="H157" s="201">
        <v>350</v>
      </c>
      <c r="I157" s="203">
        <v>360</v>
      </c>
      <c r="J157" s="204" t="s">
        <v>678</v>
      </c>
      <c r="K157" s="205">
        <f t="shared" si="70"/>
        <v>52.5</v>
      </c>
      <c r="L157" s="206">
        <f t="shared" si="71"/>
        <v>0.17647058823529413</v>
      </c>
      <c r="M157" s="201" t="s">
        <v>591</v>
      </c>
      <c r="N157" s="207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36</v>
      </c>
      <c r="B158" s="199">
        <v>42219</v>
      </c>
      <c r="C158" s="199"/>
      <c r="D158" s="200" t="s">
        <v>679</v>
      </c>
      <c r="E158" s="201" t="s">
        <v>623</v>
      </c>
      <c r="F158" s="202">
        <v>115.5</v>
      </c>
      <c r="G158" s="201"/>
      <c r="H158" s="201">
        <v>149</v>
      </c>
      <c r="I158" s="203">
        <v>140</v>
      </c>
      <c r="J158" s="204" t="s">
        <v>680</v>
      </c>
      <c r="K158" s="205">
        <f t="shared" si="70"/>
        <v>33.5</v>
      </c>
      <c r="L158" s="206">
        <f t="shared" si="71"/>
        <v>0.29004329004329005</v>
      </c>
      <c r="M158" s="201" t="s">
        <v>591</v>
      </c>
      <c r="N158" s="207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37</v>
      </c>
      <c r="B159" s="199">
        <v>42251</v>
      </c>
      <c r="C159" s="199"/>
      <c r="D159" s="200" t="s">
        <v>673</v>
      </c>
      <c r="E159" s="201" t="s">
        <v>623</v>
      </c>
      <c r="F159" s="202">
        <v>226</v>
      </c>
      <c r="G159" s="201"/>
      <c r="H159" s="201">
        <v>292</v>
      </c>
      <c r="I159" s="203">
        <v>292</v>
      </c>
      <c r="J159" s="204" t="s">
        <v>681</v>
      </c>
      <c r="K159" s="205">
        <f t="shared" si="70"/>
        <v>66</v>
      </c>
      <c r="L159" s="206">
        <f t="shared" si="71"/>
        <v>0.29203539823008851</v>
      </c>
      <c r="M159" s="201" t="s">
        <v>591</v>
      </c>
      <c r="N159" s="207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38</v>
      </c>
      <c r="B160" s="199">
        <v>42254</v>
      </c>
      <c r="C160" s="199"/>
      <c r="D160" s="200" t="s">
        <v>668</v>
      </c>
      <c r="E160" s="201" t="s">
        <v>623</v>
      </c>
      <c r="F160" s="202">
        <v>232.5</v>
      </c>
      <c r="G160" s="201"/>
      <c r="H160" s="201">
        <v>312.5</v>
      </c>
      <c r="I160" s="203">
        <v>310</v>
      </c>
      <c r="J160" s="204" t="s">
        <v>625</v>
      </c>
      <c r="K160" s="205">
        <f t="shared" si="70"/>
        <v>80</v>
      </c>
      <c r="L160" s="206">
        <f t="shared" si="71"/>
        <v>0.34408602150537637</v>
      </c>
      <c r="M160" s="201" t="s">
        <v>591</v>
      </c>
      <c r="N160" s="207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39</v>
      </c>
      <c r="B161" s="199">
        <v>42268</v>
      </c>
      <c r="C161" s="199"/>
      <c r="D161" s="200" t="s">
        <v>682</v>
      </c>
      <c r="E161" s="201" t="s">
        <v>623</v>
      </c>
      <c r="F161" s="202">
        <v>196.5</v>
      </c>
      <c r="G161" s="201"/>
      <c r="H161" s="201">
        <v>238</v>
      </c>
      <c r="I161" s="203">
        <v>238</v>
      </c>
      <c r="J161" s="204" t="s">
        <v>681</v>
      </c>
      <c r="K161" s="205">
        <f t="shared" si="70"/>
        <v>41.5</v>
      </c>
      <c r="L161" s="206">
        <f t="shared" si="71"/>
        <v>0.21119592875318066</v>
      </c>
      <c r="M161" s="201" t="s">
        <v>591</v>
      </c>
      <c r="N161" s="207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40</v>
      </c>
      <c r="B162" s="199">
        <v>42271</v>
      </c>
      <c r="C162" s="199"/>
      <c r="D162" s="200" t="s">
        <v>622</v>
      </c>
      <c r="E162" s="201" t="s">
        <v>623</v>
      </c>
      <c r="F162" s="202">
        <v>65</v>
      </c>
      <c r="G162" s="201"/>
      <c r="H162" s="201">
        <v>82</v>
      </c>
      <c r="I162" s="203">
        <v>82</v>
      </c>
      <c r="J162" s="204" t="s">
        <v>681</v>
      </c>
      <c r="K162" s="205">
        <f t="shared" si="70"/>
        <v>17</v>
      </c>
      <c r="L162" s="206">
        <f t="shared" si="71"/>
        <v>0.26153846153846155</v>
      </c>
      <c r="M162" s="201" t="s">
        <v>591</v>
      </c>
      <c r="N162" s="207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41</v>
      </c>
      <c r="B163" s="199">
        <v>42291</v>
      </c>
      <c r="C163" s="199"/>
      <c r="D163" s="200" t="s">
        <v>683</v>
      </c>
      <c r="E163" s="201" t="s">
        <v>623</v>
      </c>
      <c r="F163" s="202">
        <v>144</v>
      </c>
      <c r="G163" s="201"/>
      <c r="H163" s="201">
        <v>182.5</v>
      </c>
      <c r="I163" s="203">
        <v>181</v>
      </c>
      <c r="J163" s="204" t="s">
        <v>681</v>
      </c>
      <c r="K163" s="205">
        <f t="shared" si="70"/>
        <v>38.5</v>
      </c>
      <c r="L163" s="206">
        <f t="shared" si="71"/>
        <v>0.2673611111111111</v>
      </c>
      <c r="M163" s="201" t="s">
        <v>591</v>
      </c>
      <c r="N163" s="207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42</v>
      </c>
      <c r="B164" s="199">
        <v>42291</v>
      </c>
      <c r="C164" s="199"/>
      <c r="D164" s="200" t="s">
        <v>684</v>
      </c>
      <c r="E164" s="201" t="s">
        <v>623</v>
      </c>
      <c r="F164" s="202">
        <v>264</v>
      </c>
      <c r="G164" s="201"/>
      <c r="H164" s="201">
        <v>311</v>
      </c>
      <c r="I164" s="203">
        <v>311</v>
      </c>
      <c r="J164" s="204" t="s">
        <v>681</v>
      </c>
      <c r="K164" s="205">
        <f t="shared" si="70"/>
        <v>47</v>
      </c>
      <c r="L164" s="206">
        <f t="shared" si="71"/>
        <v>0.17803030303030304</v>
      </c>
      <c r="M164" s="201" t="s">
        <v>591</v>
      </c>
      <c r="N164" s="207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43</v>
      </c>
      <c r="B165" s="199">
        <v>42318</v>
      </c>
      <c r="C165" s="199"/>
      <c r="D165" s="200" t="s">
        <v>685</v>
      </c>
      <c r="E165" s="201" t="s">
        <v>593</v>
      </c>
      <c r="F165" s="202">
        <v>549.5</v>
      </c>
      <c r="G165" s="201"/>
      <c r="H165" s="201">
        <v>630</v>
      </c>
      <c r="I165" s="203">
        <v>630</v>
      </c>
      <c r="J165" s="204" t="s">
        <v>681</v>
      </c>
      <c r="K165" s="205">
        <f t="shared" si="70"/>
        <v>80.5</v>
      </c>
      <c r="L165" s="206">
        <f t="shared" si="71"/>
        <v>0.1464968152866242</v>
      </c>
      <c r="M165" s="201" t="s">
        <v>591</v>
      </c>
      <c r="N165" s="207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44</v>
      </c>
      <c r="B166" s="199">
        <v>42342</v>
      </c>
      <c r="C166" s="199"/>
      <c r="D166" s="200" t="s">
        <v>686</v>
      </c>
      <c r="E166" s="201" t="s">
        <v>623</v>
      </c>
      <c r="F166" s="202">
        <v>1027.5</v>
      </c>
      <c r="G166" s="201"/>
      <c r="H166" s="201">
        <v>1315</v>
      </c>
      <c r="I166" s="203">
        <v>1250</v>
      </c>
      <c r="J166" s="204" t="s">
        <v>681</v>
      </c>
      <c r="K166" s="205">
        <f t="shared" si="70"/>
        <v>287.5</v>
      </c>
      <c r="L166" s="206">
        <f t="shared" si="71"/>
        <v>0.27980535279805352</v>
      </c>
      <c r="M166" s="201" t="s">
        <v>591</v>
      </c>
      <c r="N166" s="207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45</v>
      </c>
      <c r="B167" s="199">
        <v>42367</v>
      </c>
      <c r="C167" s="199"/>
      <c r="D167" s="200" t="s">
        <v>687</v>
      </c>
      <c r="E167" s="201" t="s">
        <v>623</v>
      </c>
      <c r="F167" s="202">
        <v>465</v>
      </c>
      <c r="G167" s="201"/>
      <c r="H167" s="201">
        <v>540</v>
      </c>
      <c r="I167" s="203">
        <v>540</v>
      </c>
      <c r="J167" s="204" t="s">
        <v>681</v>
      </c>
      <c r="K167" s="205">
        <f t="shared" si="70"/>
        <v>75</v>
      </c>
      <c r="L167" s="206">
        <f t="shared" si="71"/>
        <v>0.16129032258064516</v>
      </c>
      <c r="M167" s="201" t="s">
        <v>591</v>
      </c>
      <c r="N167" s="207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46</v>
      </c>
      <c r="B168" s="199">
        <v>42380</v>
      </c>
      <c r="C168" s="199"/>
      <c r="D168" s="200" t="s">
        <v>383</v>
      </c>
      <c r="E168" s="201" t="s">
        <v>593</v>
      </c>
      <c r="F168" s="202">
        <v>81</v>
      </c>
      <c r="G168" s="201"/>
      <c r="H168" s="201">
        <v>110</v>
      </c>
      <c r="I168" s="203">
        <v>110</v>
      </c>
      <c r="J168" s="204" t="s">
        <v>681</v>
      </c>
      <c r="K168" s="205">
        <f t="shared" si="70"/>
        <v>29</v>
      </c>
      <c r="L168" s="206">
        <f t="shared" si="71"/>
        <v>0.35802469135802467</v>
      </c>
      <c r="M168" s="201" t="s">
        <v>591</v>
      </c>
      <c r="N168" s="207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47</v>
      </c>
      <c r="B169" s="199">
        <v>42382</v>
      </c>
      <c r="C169" s="199"/>
      <c r="D169" s="200" t="s">
        <v>688</v>
      </c>
      <c r="E169" s="201" t="s">
        <v>593</v>
      </c>
      <c r="F169" s="202">
        <v>417.5</v>
      </c>
      <c r="G169" s="201"/>
      <c r="H169" s="201">
        <v>547</v>
      </c>
      <c r="I169" s="203">
        <v>535</v>
      </c>
      <c r="J169" s="204" t="s">
        <v>681</v>
      </c>
      <c r="K169" s="205">
        <f t="shared" si="70"/>
        <v>129.5</v>
      </c>
      <c r="L169" s="206">
        <f t="shared" si="71"/>
        <v>0.31017964071856285</v>
      </c>
      <c r="M169" s="201" t="s">
        <v>591</v>
      </c>
      <c r="N169" s="207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48</v>
      </c>
      <c r="B170" s="199">
        <v>42408</v>
      </c>
      <c r="C170" s="199"/>
      <c r="D170" s="200" t="s">
        <v>689</v>
      </c>
      <c r="E170" s="201" t="s">
        <v>623</v>
      </c>
      <c r="F170" s="202">
        <v>650</v>
      </c>
      <c r="G170" s="201"/>
      <c r="H170" s="201">
        <v>800</v>
      </c>
      <c r="I170" s="203">
        <v>800</v>
      </c>
      <c r="J170" s="204" t="s">
        <v>681</v>
      </c>
      <c r="K170" s="205">
        <f t="shared" si="70"/>
        <v>150</v>
      </c>
      <c r="L170" s="206">
        <f t="shared" si="71"/>
        <v>0.23076923076923078</v>
      </c>
      <c r="M170" s="201" t="s">
        <v>591</v>
      </c>
      <c r="N170" s="207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49</v>
      </c>
      <c r="B171" s="199">
        <v>42433</v>
      </c>
      <c r="C171" s="199"/>
      <c r="D171" s="200" t="s">
        <v>211</v>
      </c>
      <c r="E171" s="201" t="s">
        <v>623</v>
      </c>
      <c r="F171" s="202">
        <v>437.5</v>
      </c>
      <c r="G171" s="201"/>
      <c r="H171" s="201">
        <v>504.5</v>
      </c>
      <c r="I171" s="203">
        <v>522</v>
      </c>
      <c r="J171" s="204" t="s">
        <v>690</v>
      </c>
      <c r="K171" s="205">
        <f t="shared" si="70"/>
        <v>67</v>
      </c>
      <c r="L171" s="206">
        <f t="shared" si="71"/>
        <v>0.15314285714285714</v>
      </c>
      <c r="M171" s="201" t="s">
        <v>591</v>
      </c>
      <c r="N171" s="207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50</v>
      </c>
      <c r="B172" s="199">
        <v>42438</v>
      </c>
      <c r="C172" s="199"/>
      <c r="D172" s="200" t="s">
        <v>691</v>
      </c>
      <c r="E172" s="201" t="s">
        <v>623</v>
      </c>
      <c r="F172" s="202">
        <v>189.5</v>
      </c>
      <c r="G172" s="201"/>
      <c r="H172" s="201">
        <v>218</v>
      </c>
      <c r="I172" s="203">
        <v>218</v>
      </c>
      <c r="J172" s="204" t="s">
        <v>681</v>
      </c>
      <c r="K172" s="205">
        <f t="shared" si="70"/>
        <v>28.5</v>
      </c>
      <c r="L172" s="206">
        <f t="shared" si="71"/>
        <v>0.15039577836411611</v>
      </c>
      <c r="M172" s="201" t="s">
        <v>591</v>
      </c>
      <c r="N172" s="207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8">
        <v>51</v>
      </c>
      <c r="B173" s="209">
        <v>42471</v>
      </c>
      <c r="C173" s="209"/>
      <c r="D173" s="217" t="s">
        <v>692</v>
      </c>
      <c r="E173" s="212" t="s">
        <v>623</v>
      </c>
      <c r="F173" s="212">
        <v>36.5</v>
      </c>
      <c r="G173" s="213"/>
      <c r="H173" s="213">
        <v>15.85</v>
      </c>
      <c r="I173" s="213">
        <v>60</v>
      </c>
      <c r="J173" s="214" t="s">
        <v>693</v>
      </c>
      <c r="K173" s="215">
        <f t="shared" si="70"/>
        <v>-20.65</v>
      </c>
      <c r="L173" s="216">
        <f t="shared" si="71"/>
        <v>-0.5657534246575342</v>
      </c>
      <c r="M173" s="212" t="s">
        <v>604</v>
      </c>
      <c r="N173" s="220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52</v>
      </c>
      <c r="B174" s="199">
        <v>42472</v>
      </c>
      <c r="C174" s="199"/>
      <c r="D174" s="200" t="s">
        <v>694</v>
      </c>
      <c r="E174" s="201" t="s">
        <v>623</v>
      </c>
      <c r="F174" s="202">
        <v>93</v>
      </c>
      <c r="G174" s="201"/>
      <c r="H174" s="201">
        <v>149</v>
      </c>
      <c r="I174" s="203">
        <v>140</v>
      </c>
      <c r="J174" s="204" t="s">
        <v>695</v>
      </c>
      <c r="K174" s="205">
        <f t="shared" si="70"/>
        <v>56</v>
      </c>
      <c r="L174" s="206">
        <f t="shared" si="71"/>
        <v>0.60215053763440862</v>
      </c>
      <c r="M174" s="201" t="s">
        <v>591</v>
      </c>
      <c r="N174" s="207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53</v>
      </c>
      <c r="B175" s="199">
        <v>42472</v>
      </c>
      <c r="C175" s="199"/>
      <c r="D175" s="200" t="s">
        <v>696</v>
      </c>
      <c r="E175" s="201" t="s">
        <v>623</v>
      </c>
      <c r="F175" s="202">
        <v>130</v>
      </c>
      <c r="G175" s="201"/>
      <c r="H175" s="201">
        <v>150</v>
      </c>
      <c r="I175" s="203" t="s">
        <v>697</v>
      </c>
      <c r="J175" s="204" t="s">
        <v>681</v>
      </c>
      <c r="K175" s="205">
        <f t="shared" si="70"/>
        <v>20</v>
      </c>
      <c r="L175" s="206">
        <f t="shared" si="71"/>
        <v>0.15384615384615385</v>
      </c>
      <c r="M175" s="201" t="s">
        <v>591</v>
      </c>
      <c r="N175" s="207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54</v>
      </c>
      <c r="B176" s="199">
        <v>42473</v>
      </c>
      <c r="C176" s="199"/>
      <c r="D176" s="200" t="s">
        <v>698</v>
      </c>
      <c r="E176" s="201" t="s">
        <v>623</v>
      </c>
      <c r="F176" s="202">
        <v>196</v>
      </c>
      <c r="G176" s="201"/>
      <c r="H176" s="201">
        <v>299</v>
      </c>
      <c r="I176" s="203">
        <v>299</v>
      </c>
      <c r="J176" s="204" t="s">
        <v>681</v>
      </c>
      <c r="K176" s="205">
        <v>103</v>
      </c>
      <c r="L176" s="206">
        <v>0.52551020408163296</v>
      </c>
      <c r="M176" s="201" t="s">
        <v>591</v>
      </c>
      <c r="N176" s="207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55</v>
      </c>
      <c r="B177" s="199">
        <v>42473</v>
      </c>
      <c r="C177" s="199"/>
      <c r="D177" s="200" t="s">
        <v>699</v>
      </c>
      <c r="E177" s="201" t="s">
        <v>623</v>
      </c>
      <c r="F177" s="202">
        <v>88</v>
      </c>
      <c r="G177" s="201"/>
      <c r="H177" s="201">
        <v>103</v>
      </c>
      <c r="I177" s="203">
        <v>103</v>
      </c>
      <c r="J177" s="204" t="s">
        <v>681</v>
      </c>
      <c r="K177" s="205">
        <v>15</v>
      </c>
      <c r="L177" s="206">
        <v>0.170454545454545</v>
      </c>
      <c r="M177" s="201" t="s">
        <v>591</v>
      </c>
      <c r="N177" s="207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56</v>
      </c>
      <c r="B178" s="199">
        <v>42492</v>
      </c>
      <c r="C178" s="199"/>
      <c r="D178" s="200" t="s">
        <v>700</v>
      </c>
      <c r="E178" s="201" t="s">
        <v>623</v>
      </c>
      <c r="F178" s="202">
        <v>127.5</v>
      </c>
      <c r="G178" s="201"/>
      <c r="H178" s="201">
        <v>148</v>
      </c>
      <c r="I178" s="203" t="s">
        <v>701</v>
      </c>
      <c r="J178" s="204" t="s">
        <v>681</v>
      </c>
      <c r="K178" s="205">
        <f t="shared" ref="K178:K182" si="72">H178-F178</f>
        <v>20.5</v>
      </c>
      <c r="L178" s="206">
        <f t="shared" ref="L178:L182" si="73">K178/F178</f>
        <v>0.16078431372549021</v>
      </c>
      <c r="M178" s="201" t="s">
        <v>591</v>
      </c>
      <c r="N178" s="207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57</v>
      </c>
      <c r="B179" s="199">
        <v>42493</v>
      </c>
      <c r="C179" s="199"/>
      <c r="D179" s="200" t="s">
        <v>702</v>
      </c>
      <c r="E179" s="201" t="s">
        <v>623</v>
      </c>
      <c r="F179" s="202">
        <v>675</v>
      </c>
      <c r="G179" s="201"/>
      <c r="H179" s="201">
        <v>815</v>
      </c>
      <c r="I179" s="203" t="s">
        <v>703</v>
      </c>
      <c r="J179" s="204" t="s">
        <v>681</v>
      </c>
      <c r="K179" s="205">
        <f t="shared" si="72"/>
        <v>140</v>
      </c>
      <c r="L179" s="206">
        <f t="shared" si="73"/>
        <v>0.2074074074074074</v>
      </c>
      <c r="M179" s="201" t="s">
        <v>591</v>
      </c>
      <c r="N179" s="207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8">
        <v>58</v>
      </c>
      <c r="B180" s="209">
        <v>42522</v>
      </c>
      <c r="C180" s="209"/>
      <c r="D180" s="210" t="s">
        <v>704</v>
      </c>
      <c r="E180" s="211" t="s">
        <v>623</v>
      </c>
      <c r="F180" s="212">
        <v>500</v>
      </c>
      <c r="G180" s="212"/>
      <c r="H180" s="213">
        <v>232.5</v>
      </c>
      <c r="I180" s="213" t="s">
        <v>705</v>
      </c>
      <c r="J180" s="214" t="s">
        <v>706</v>
      </c>
      <c r="K180" s="215">
        <f t="shared" si="72"/>
        <v>-267.5</v>
      </c>
      <c r="L180" s="216">
        <f t="shared" si="73"/>
        <v>-0.53500000000000003</v>
      </c>
      <c r="M180" s="212" t="s">
        <v>604</v>
      </c>
      <c r="N180" s="209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59</v>
      </c>
      <c r="B181" s="199">
        <v>42527</v>
      </c>
      <c r="C181" s="199"/>
      <c r="D181" s="200" t="s">
        <v>542</v>
      </c>
      <c r="E181" s="201" t="s">
        <v>623</v>
      </c>
      <c r="F181" s="202">
        <v>110</v>
      </c>
      <c r="G181" s="201"/>
      <c r="H181" s="201">
        <v>126.5</v>
      </c>
      <c r="I181" s="203">
        <v>125</v>
      </c>
      <c r="J181" s="204" t="s">
        <v>632</v>
      </c>
      <c r="K181" s="205">
        <f t="shared" si="72"/>
        <v>16.5</v>
      </c>
      <c r="L181" s="206">
        <f t="shared" si="73"/>
        <v>0.15</v>
      </c>
      <c r="M181" s="201" t="s">
        <v>591</v>
      </c>
      <c r="N181" s="207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60</v>
      </c>
      <c r="B182" s="199">
        <v>42538</v>
      </c>
      <c r="C182" s="199"/>
      <c r="D182" s="200" t="s">
        <v>707</v>
      </c>
      <c r="E182" s="201" t="s">
        <v>623</v>
      </c>
      <c r="F182" s="202">
        <v>44</v>
      </c>
      <c r="G182" s="201"/>
      <c r="H182" s="201">
        <v>69.5</v>
      </c>
      <c r="I182" s="203">
        <v>69.5</v>
      </c>
      <c r="J182" s="204" t="s">
        <v>708</v>
      </c>
      <c r="K182" s="205">
        <f t="shared" si="72"/>
        <v>25.5</v>
      </c>
      <c r="L182" s="206">
        <f t="shared" si="73"/>
        <v>0.57954545454545459</v>
      </c>
      <c r="M182" s="201" t="s">
        <v>591</v>
      </c>
      <c r="N182" s="207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61</v>
      </c>
      <c r="B183" s="199">
        <v>42549</v>
      </c>
      <c r="C183" s="199"/>
      <c r="D183" s="200" t="s">
        <v>709</v>
      </c>
      <c r="E183" s="201" t="s">
        <v>623</v>
      </c>
      <c r="F183" s="202">
        <v>262.5</v>
      </c>
      <c r="G183" s="201"/>
      <c r="H183" s="201">
        <v>340</v>
      </c>
      <c r="I183" s="203">
        <v>333</v>
      </c>
      <c r="J183" s="204" t="s">
        <v>710</v>
      </c>
      <c r="K183" s="205">
        <v>77.5</v>
      </c>
      <c r="L183" s="206">
        <v>0.29523809523809502</v>
      </c>
      <c r="M183" s="201" t="s">
        <v>591</v>
      </c>
      <c r="N183" s="207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62</v>
      </c>
      <c r="B184" s="199">
        <v>42549</v>
      </c>
      <c r="C184" s="199"/>
      <c r="D184" s="200" t="s">
        <v>711</v>
      </c>
      <c r="E184" s="201" t="s">
        <v>623</v>
      </c>
      <c r="F184" s="202">
        <v>840</v>
      </c>
      <c r="G184" s="201"/>
      <c r="H184" s="201">
        <v>1230</v>
      </c>
      <c r="I184" s="203">
        <v>1230</v>
      </c>
      <c r="J184" s="204" t="s">
        <v>681</v>
      </c>
      <c r="K184" s="205">
        <v>390</v>
      </c>
      <c r="L184" s="206">
        <v>0.46428571428571402</v>
      </c>
      <c r="M184" s="201" t="s">
        <v>591</v>
      </c>
      <c r="N184" s="207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1">
        <v>63</v>
      </c>
      <c r="B185" s="222">
        <v>42556</v>
      </c>
      <c r="C185" s="222"/>
      <c r="D185" s="223" t="s">
        <v>712</v>
      </c>
      <c r="E185" s="224" t="s">
        <v>623</v>
      </c>
      <c r="F185" s="224">
        <v>395</v>
      </c>
      <c r="G185" s="225"/>
      <c r="H185" s="225">
        <f>(468.5+342.5)/2</f>
        <v>405.5</v>
      </c>
      <c r="I185" s="225">
        <v>510</v>
      </c>
      <c r="J185" s="226" t="s">
        <v>713</v>
      </c>
      <c r="K185" s="227">
        <f t="shared" ref="K185:K191" si="74">H185-F185</f>
        <v>10.5</v>
      </c>
      <c r="L185" s="228">
        <f t="shared" ref="L185:L191" si="75">K185/F185</f>
        <v>2.6582278481012658E-2</v>
      </c>
      <c r="M185" s="224" t="s">
        <v>714</v>
      </c>
      <c r="N185" s="222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8">
        <v>64</v>
      </c>
      <c r="B186" s="209">
        <v>42584</v>
      </c>
      <c r="C186" s="209"/>
      <c r="D186" s="210" t="s">
        <v>715</v>
      </c>
      <c r="E186" s="211" t="s">
        <v>593</v>
      </c>
      <c r="F186" s="212">
        <f>169.5-12.8</f>
        <v>156.69999999999999</v>
      </c>
      <c r="G186" s="212"/>
      <c r="H186" s="213">
        <v>77</v>
      </c>
      <c r="I186" s="213" t="s">
        <v>716</v>
      </c>
      <c r="J186" s="214" t="s">
        <v>717</v>
      </c>
      <c r="K186" s="215">
        <f t="shared" si="74"/>
        <v>-79.699999999999989</v>
      </c>
      <c r="L186" s="216">
        <f t="shared" si="75"/>
        <v>-0.50861518825781749</v>
      </c>
      <c r="M186" s="212" t="s">
        <v>604</v>
      </c>
      <c r="N186" s="209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65</v>
      </c>
      <c r="B187" s="209">
        <v>42586</v>
      </c>
      <c r="C187" s="209"/>
      <c r="D187" s="210" t="s">
        <v>718</v>
      </c>
      <c r="E187" s="211" t="s">
        <v>623</v>
      </c>
      <c r="F187" s="212">
        <v>400</v>
      </c>
      <c r="G187" s="212"/>
      <c r="H187" s="213">
        <v>305</v>
      </c>
      <c r="I187" s="213">
        <v>475</v>
      </c>
      <c r="J187" s="214" t="s">
        <v>719</v>
      </c>
      <c r="K187" s="215">
        <f t="shared" si="74"/>
        <v>-95</v>
      </c>
      <c r="L187" s="216">
        <f t="shared" si="75"/>
        <v>-0.23749999999999999</v>
      </c>
      <c r="M187" s="212" t="s">
        <v>604</v>
      </c>
      <c r="N187" s="209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66</v>
      </c>
      <c r="B188" s="199">
        <v>42593</v>
      </c>
      <c r="C188" s="199"/>
      <c r="D188" s="200" t="s">
        <v>720</v>
      </c>
      <c r="E188" s="201" t="s">
        <v>623</v>
      </c>
      <c r="F188" s="202">
        <v>86.5</v>
      </c>
      <c r="G188" s="201"/>
      <c r="H188" s="201">
        <v>130</v>
      </c>
      <c r="I188" s="203">
        <v>130</v>
      </c>
      <c r="J188" s="204" t="s">
        <v>721</v>
      </c>
      <c r="K188" s="205">
        <f t="shared" si="74"/>
        <v>43.5</v>
      </c>
      <c r="L188" s="206">
        <f t="shared" si="75"/>
        <v>0.50289017341040465</v>
      </c>
      <c r="M188" s="201" t="s">
        <v>591</v>
      </c>
      <c r="N188" s="207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8">
        <v>67</v>
      </c>
      <c r="B189" s="209">
        <v>42600</v>
      </c>
      <c r="C189" s="209"/>
      <c r="D189" s="210" t="s">
        <v>110</v>
      </c>
      <c r="E189" s="211" t="s">
        <v>623</v>
      </c>
      <c r="F189" s="212">
        <v>133.5</v>
      </c>
      <c r="G189" s="212"/>
      <c r="H189" s="213">
        <v>126.5</v>
      </c>
      <c r="I189" s="213">
        <v>178</v>
      </c>
      <c r="J189" s="214" t="s">
        <v>722</v>
      </c>
      <c r="K189" s="215">
        <f t="shared" si="74"/>
        <v>-7</v>
      </c>
      <c r="L189" s="216">
        <f t="shared" si="75"/>
        <v>-5.2434456928838954E-2</v>
      </c>
      <c r="M189" s="212" t="s">
        <v>604</v>
      </c>
      <c r="N189" s="209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68</v>
      </c>
      <c r="B190" s="199">
        <v>42613</v>
      </c>
      <c r="C190" s="199"/>
      <c r="D190" s="200" t="s">
        <v>723</v>
      </c>
      <c r="E190" s="201" t="s">
        <v>623</v>
      </c>
      <c r="F190" s="202">
        <v>560</v>
      </c>
      <c r="G190" s="201"/>
      <c r="H190" s="201">
        <v>725</v>
      </c>
      <c r="I190" s="203">
        <v>725</v>
      </c>
      <c r="J190" s="204" t="s">
        <v>625</v>
      </c>
      <c r="K190" s="205">
        <f t="shared" si="74"/>
        <v>165</v>
      </c>
      <c r="L190" s="206">
        <f t="shared" si="75"/>
        <v>0.29464285714285715</v>
      </c>
      <c r="M190" s="201" t="s">
        <v>591</v>
      </c>
      <c r="N190" s="207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69</v>
      </c>
      <c r="B191" s="199">
        <v>42614</v>
      </c>
      <c r="C191" s="199"/>
      <c r="D191" s="200" t="s">
        <v>724</v>
      </c>
      <c r="E191" s="201" t="s">
        <v>623</v>
      </c>
      <c r="F191" s="202">
        <v>160.5</v>
      </c>
      <c r="G191" s="201"/>
      <c r="H191" s="201">
        <v>210</v>
      </c>
      <c r="I191" s="203">
        <v>210</v>
      </c>
      <c r="J191" s="204" t="s">
        <v>625</v>
      </c>
      <c r="K191" s="205">
        <f t="shared" si="74"/>
        <v>49.5</v>
      </c>
      <c r="L191" s="206">
        <f t="shared" si="75"/>
        <v>0.30841121495327101</v>
      </c>
      <c r="M191" s="201" t="s">
        <v>591</v>
      </c>
      <c r="N191" s="207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70</v>
      </c>
      <c r="B192" s="199">
        <v>42646</v>
      </c>
      <c r="C192" s="199"/>
      <c r="D192" s="200" t="s">
        <v>397</v>
      </c>
      <c r="E192" s="201" t="s">
        <v>623</v>
      </c>
      <c r="F192" s="202">
        <v>430</v>
      </c>
      <c r="G192" s="201"/>
      <c r="H192" s="201">
        <v>596</v>
      </c>
      <c r="I192" s="203">
        <v>575</v>
      </c>
      <c r="J192" s="204" t="s">
        <v>725</v>
      </c>
      <c r="K192" s="205">
        <v>166</v>
      </c>
      <c r="L192" s="206">
        <v>0.38604651162790699</v>
      </c>
      <c r="M192" s="201" t="s">
        <v>591</v>
      </c>
      <c r="N192" s="207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71</v>
      </c>
      <c r="B193" s="199">
        <v>42657</v>
      </c>
      <c r="C193" s="199"/>
      <c r="D193" s="200" t="s">
        <v>726</v>
      </c>
      <c r="E193" s="201" t="s">
        <v>623</v>
      </c>
      <c r="F193" s="202">
        <v>280</v>
      </c>
      <c r="G193" s="201"/>
      <c r="H193" s="201">
        <v>345</v>
      </c>
      <c r="I193" s="203">
        <v>345</v>
      </c>
      <c r="J193" s="204" t="s">
        <v>625</v>
      </c>
      <c r="K193" s="205">
        <f t="shared" ref="K193:K198" si="76">H193-F193</f>
        <v>65</v>
      </c>
      <c r="L193" s="206">
        <f t="shared" ref="L193:L194" si="77">K193/F193</f>
        <v>0.23214285714285715</v>
      </c>
      <c r="M193" s="201" t="s">
        <v>591</v>
      </c>
      <c r="N193" s="207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72</v>
      </c>
      <c r="B194" s="199">
        <v>42657</v>
      </c>
      <c r="C194" s="199"/>
      <c r="D194" s="200" t="s">
        <v>727</v>
      </c>
      <c r="E194" s="201" t="s">
        <v>623</v>
      </c>
      <c r="F194" s="202">
        <v>245</v>
      </c>
      <c r="G194" s="201"/>
      <c r="H194" s="201">
        <v>325.5</v>
      </c>
      <c r="I194" s="203">
        <v>330</v>
      </c>
      <c r="J194" s="204" t="s">
        <v>728</v>
      </c>
      <c r="K194" s="205">
        <f t="shared" si="76"/>
        <v>80.5</v>
      </c>
      <c r="L194" s="206">
        <f t="shared" si="77"/>
        <v>0.32857142857142857</v>
      </c>
      <c r="M194" s="201" t="s">
        <v>591</v>
      </c>
      <c r="N194" s="207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73</v>
      </c>
      <c r="B195" s="199">
        <v>42660</v>
      </c>
      <c r="C195" s="199"/>
      <c r="D195" s="200" t="s">
        <v>347</v>
      </c>
      <c r="E195" s="201" t="s">
        <v>623</v>
      </c>
      <c r="F195" s="202">
        <v>125</v>
      </c>
      <c r="G195" s="201"/>
      <c r="H195" s="201">
        <v>160</v>
      </c>
      <c r="I195" s="203">
        <v>160</v>
      </c>
      <c r="J195" s="204" t="s">
        <v>681</v>
      </c>
      <c r="K195" s="205">
        <f t="shared" si="76"/>
        <v>35</v>
      </c>
      <c r="L195" s="206">
        <v>0.28000000000000003</v>
      </c>
      <c r="M195" s="201" t="s">
        <v>591</v>
      </c>
      <c r="N195" s="207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74</v>
      </c>
      <c r="B196" s="199">
        <v>42660</v>
      </c>
      <c r="C196" s="199"/>
      <c r="D196" s="200" t="s">
        <v>470</v>
      </c>
      <c r="E196" s="201" t="s">
        <v>623</v>
      </c>
      <c r="F196" s="202">
        <v>114</v>
      </c>
      <c r="G196" s="201"/>
      <c r="H196" s="201">
        <v>145</v>
      </c>
      <c r="I196" s="203">
        <v>145</v>
      </c>
      <c r="J196" s="204" t="s">
        <v>681</v>
      </c>
      <c r="K196" s="205">
        <f t="shared" si="76"/>
        <v>31</v>
      </c>
      <c r="L196" s="206">
        <f t="shared" ref="L196:L198" si="78">K196/F196</f>
        <v>0.27192982456140352</v>
      </c>
      <c r="M196" s="201" t="s">
        <v>591</v>
      </c>
      <c r="N196" s="207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75</v>
      </c>
      <c r="B197" s="199">
        <v>42660</v>
      </c>
      <c r="C197" s="199"/>
      <c r="D197" s="200" t="s">
        <v>729</v>
      </c>
      <c r="E197" s="201" t="s">
        <v>623</v>
      </c>
      <c r="F197" s="202">
        <v>212</v>
      </c>
      <c r="G197" s="201"/>
      <c r="H197" s="201">
        <v>280</v>
      </c>
      <c r="I197" s="203">
        <v>276</v>
      </c>
      <c r="J197" s="204" t="s">
        <v>730</v>
      </c>
      <c r="K197" s="205">
        <f t="shared" si="76"/>
        <v>68</v>
      </c>
      <c r="L197" s="206">
        <f t="shared" si="78"/>
        <v>0.32075471698113206</v>
      </c>
      <c r="M197" s="201" t="s">
        <v>591</v>
      </c>
      <c r="N197" s="207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76</v>
      </c>
      <c r="B198" s="199">
        <v>42678</v>
      </c>
      <c r="C198" s="199"/>
      <c r="D198" s="200" t="s">
        <v>458</v>
      </c>
      <c r="E198" s="201" t="s">
        <v>623</v>
      </c>
      <c r="F198" s="202">
        <v>155</v>
      </c>
      <c r="G198" s="201"/>
      <c r="H198" s="201">
        <v>210</v>
      </c>
      <c r="I198" s="203">
        <v>210</v>
      </c>
      <c r="J198" s="204" t="s">
        <v>731</v>
      </c>
      <c r="K198" s="205">
        <f t="shared" si="76"/>
        <v>55</v>
      </c>
      <c r="L198" s="206">
        <f t="shared" si="78"/>
        <v>0.35483870967741937</v>
      </c>
      <c r="M198" s="201" t="s">
        <v>591</v>
      </c>
      <c r="N198" s="207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8">
        <v>77</v>
      </c>
      <c r="B199" s="209">
        <v>42710</v>
      </c>
      <c r="C199" s="209"/>
      <c r="D199" s="210" t="s">
        <v>732</v>
      </c>
      <c r="E199" s="211" t="s">
        <v>623</v>
      </c>
      <c r="F199" s="212">
        <v>150.5</v>
      </c>
      <c r="G199" s="212"/>
      <c r="H199" s="213">
        <v>72.5</v>
      </c>
      <c r="I199" s="213">
        <v>174</v>
      </c>
      <c r="J199" s="214" t="s">
        <v>733</v>
      </c>
      <c r="K199" s="215">
        <v>-78</v>
      </c>
      <c r="L199" s="216">
        <v>-0.51827242524916906</v>
      </c>
      <c r="M199" s="212" t="s">
        <v>604</v>
      </c>
      <c r="N199" s="209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78</v>
      </c>
      <c r="B200" s="199">
        <v>42712</v>
      </c>
      <c r="C200" s="199"/>
      <c r="D200" s="200" t="s">
        <v>734</v>
      </c>
      <c r="E200" s="201" t="s">
        <v>623</v>
      </c>
      <c r="F200" s="202">
        <v>380</v>
      </c>
      <c r="G200" s="201"/>
      <c r="H200" s="201">
        <v>478</v>
      </c>
      <c r="I200" s="203">
        <v>468</v>
      </c>
      <c r="J200" s="204" t="s">
        <v>681</v>
      </c>
      <c r="K200" s="205">
        <f t="shared" ref="K200:K202" si="79">H200-F200</f>
        <v>98</v>
      </c>
      <c r="L200" s="206">
        <f t="shared" ref="L200:L202" si="80">K200/F200</f>
        <v>0.25789473684210529</v>
      </c>
      <c r="M200" s="201" t="s">
        <v>591</v>
      </c>
      <c r="N200" s="207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79</v>
      </c>
      <c r="B201" s="199">
        <v>42734</v>
      </c>
      <c r="C201" s="199"/>
      <c r="D201" s="200" t="s">
        <v>109</v>
      </c>
      <c r="E201" s="201" t="s">
        <v>623</v>
      </c>
      <c r="F201" s="202">
        <v>305</v>
      </c>
      <c r="G201" s="201"/>
      <c r="H201" s="201">
        <v>375</v>
      </c>
      <c r="I201" s="203">
        <v>375</v>
      </c>
      <c r="J201" s="204" t="s">
        <v>681</v>
      </c>
      <c r="K201" s="205">
        <f t="shared" si="79"/>
        <v>70</v>
      </c>
      <c r="L201" s="206">
        <f t="shared" si="80"/>
        <v>0.22950819672131148</v>
      </c>
      <c r="M201" s="201" t="s">
        <v>591</v>
      </c>
      <c r="N201" s="207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80</v>
      </c>
      <c r="B202" s="199">
        <v>42739</v>
      </c>
      <c r="C202" s="199"/>
      <c r="D202" s="200" t="s">
        <v>95</v>
      </c>
      <c r="E202" s="201" t="s">
        <v>623</v>
      </c>
      <c r="F202" s="202">
        <v>99.5</v>
      </c>
      <c r="G202" s="201"/>
      <c r="H202" s="201">
        <v>158</v>
      </c>
      <c r="I202" s="203">
        <v>158</v>
      </c>
      <c r="J202" s="204" t="s">
        <v>681</v>
      </c>
      <c r="K202" s="205">
        <f t="shared" si="79"/>
        <v>58.5</v>
      </c>
      <c r="L202" s="206">
        <f t="shared" si="80"/>
        <v>0.5879396984924623</v>
      </c>
      <c r="M202" s="201" t="s">
        <v>591</v>
      </c>
      <c r="N202" s="207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81</v>
      </c>
      <c r="B203" s="199">
        <v>42739</v>
      </c>
      <c r="C203" s="199"/>
      <c r="D203" s="200" t="s">
        <v>95</v>
      </c>
      <c r="E203" s="201" t="s">
        <v>623</v>
      </c>
      <c r="F203" s="202">
        <v>99.5</v>
      </c>
      <c r="G203" s="201"/>
      <c r="H203" s="201">
        <v>158</v>
      </c>
      <c r="I203" s="203">
        <v>158</v>
      </c>
      <c r="J203" s="204" t="s">
        <v>681</v>
      </c>
      <c r="K203" s="205">
        <v>58.5</v>
      </c>
      <c r="L203" s="206">
        <v>0.58793969849246197</v>
      </c>
      <c r="M203" s="201" t="s">
        <v>591</v>
      </c>
      <c r="N203" s="207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82</v>
      </c>
      <c r="B204" s="199">
        <v>42786</v>
      </c>
      <c r="C204" s="199"/>
      <c r="D204" s="200" t="s">
        <v>186</v>
      </c>
      <c r="E204" s="201" t="s">
        <v>623</v>
      </c>
      <c r="F204" s="202">
        <v>140.5</v>
      </c>
      <c r="G204" s="201"/>
      <c r="H204" s="201">
        <v>220</v>
      </c>
      <c r="I204" s="203">
        <v>220</v>
      </c>
      <c r="J204" s="204" t="s">
        <v>681</v>
      </c>
      <c r="K204" s="205">
        <f>H204-F204</f>
        <v>79.5</v>
      </c>
      <c r="L204" s="206">
        <f>K204/F204</f>
        <v>0.5658362989323843</v>
      </c>
      <c r="M204" s="201" t="s">
        <v>591</v>
      </c>
      <c r="N204" s="207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83</v>
      </c>
      <c r="B205" s="199">
        <v>42786</v>
      </c>
      <c r="C205" s="199"/>
      <c r="D205" s="200" t="s">
        <v>735</v>
      </c>
      <c r="E205" s="201" t="s">
        <v>623</v>
      </c>
      <c r="F205" s="202">
        <v>202.5</v>
      </c>
      <c r="G205" s="201"/>
      <c r="H205" s="201">
        <v>234</v>
      </c>
      <c r="I205" s="203">
        <v>234</v>
      </c>
      <c r="J205" s="204" t="s">
        <v>681</v>
      </c>
      <c r="K205" s="205">
        <v>31.5</v>
      </c>
      <c r="L205" s="206">
        <v>0.155555555555556</v>
      </c>
      <c r="M205" s="201" t="s">
        <v>591</v>
      </c>
      <c r="N205" s="207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84</v>
      </c>
      <c r="B206" s="199">
        <v>42818</v>
      </c>
      <c r="C206" s="199"/>
      <c r="D206" s="200" t="s">
        <v>736</v>
      </c>
      <c r="E206" s="201" t="s">
        <v>623</v>
      </c>
      <c r="F206" s="202">
        <v>300.5</v>
      </c>
      <c r="G206" s="201"/>
      <c r="H206" s="201">
        <v>417.5</v>
      </c>
      <c r="I206" s="203">
        <v>420</v>
      </c>
      <c r="J206" s="204" t="s">
        <v>737</v>
      </c>
      <c r="K206" s="205">
        <f>H206-F206</f>
        <v>117</v>
      </c>
      <c r="L206" s="206">
        <f>K206/F206</f>
        <v>0.38935108153078202</v>
      </c>
      <c r="M206" s="201" t="s">
        <v>591</v>
      </c>
      <c r="N206" s="207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85</v>
      </c>
      <c r="B207" s="199">
        <v>42818</v>
      </c>
      <c r="C207" s="199"/>
      <c r="D207" s="200" t="s">
        <v>711</v>
      </c>
      <c r="E207" s="201" t="s">
        <v>623</v>
      </c>
      <c r="F207" s="202">
        <v>850</v>
      </c>
      <c r="G207" s="201"/>
      <c r="H207" s="201">
        <v>1042.5</v>
      </c>
      <c r="I207" s="203">
        <v>1023</v>
      </c>
      <c r="J207" s="204" t="s">
        <v>738</v>
      </c>
      <c r="K207" s="205">
        <v>192.5</v>
      </c>
      <c r="L207" s="206">
        <v>0.22647058823529401</v>
      </c>
      <c r="M207" s="201" t="s">
        <v>591</v>
      </c>
      <c r="N207" s="207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86</v>
      </c>
      <c r="B208" s="199">
        <v>42830</v>
      </c>
      <c r="C208" s="199"/>
      <c r="D208" s="200" t="s">
        <v>489</v>
      </c>
      <c r="E208" s="201" t="s">
        <v>623</v>
      </c>
      <c r="F208" s="202">
        <v>785</v>
      </c>
      <c r="G208" s="201"/>
      <c r="H208" s="201">
        <v>930</v>
      </c>
      <c r="I208" s="203">
        <v>920</v>
      </c>
      <c r="J208" s="204" t="s">
        <v>739</v>
      </c>
      <c r="K208" s="205">
        <f>H208-F208</f>
        <v>145</v>
      </c>
      <c r="L208" s="206">
        <f>K208/F208</f>
        <v>0.18471337579617833</v>
      </c>
      <c r="M208" s="201" t="s">
        <v>591</v>
      </c>
      <c r="N208" s="207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8">
        <v>87</v>
      </c>
      <c r="B209" s="209">
        <v>42831</v>
      </c>
      <c r="C209" s="209"/>
      <c r="D209" s="210" t="s">
        <v>740</v>
      </c>
      <c r="E209" s="211" t="s">
        <v>623</v>
      </c>
      <c r="F209" s="212">
        <v>40</v>
      </c>
      <c r="G209" s="212"/>
      <c r="H209" s="213">
        <v>13.1</v>
      </c>
      <c r="I209" s="213">
        <v>60</v>
      </c>
      <c r="J209" s="214" t="s">
        <v>741</v>
      </c>
      <c r="K209" s="215">
        <v>-26.9</v>
      </c>
      <c r="L209" s="216">
        <v>-0.67249999999999999</v>
      </c>
      <c r="M209" s="212" t="s">
        <v>604</v>
      </c>
      <c r="N209" s="209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88</v>
      </c>
      <c r="B210" s="199">
        <v>42837</v>
      </c>
      <c r="C210" s="199"/>
      <c r="D210" s="200" t="s">
        <v>94</v>
      </c>
      <c r="E210" s="201" t="s">
        <v>623</v>
      </c>
      <c r="F210" s="202">
        <v>289.5</v>
      </c>
      <c r="G210" s="201"/>
      <c r="H210" s="201">
        <v>354</v>
      </c>
      <c r="I210" s="203">
        <v>360</v>
      </c>
      <c r="J210" s="204" t="s">
        <v>742</v>
      </c>
      <c r="K210" s="205">
        <f t="shared" ref="K210:K218" si="81">H210-F210</f>
        <v>64.5</v>
      </c>
      <c r="L210" s="206">
        <f t="shared" ref="L210:L218" si="82">K210/F210</f>
        <v>0.22279792746113988</v>
      </c>
      <c r="M210" s="201" t="s">
        <v>591</v>
      </c>
      <c r="N210" s="207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89</v>
      </c>
      <c r="B211" s="199">
        <v>42845</v>
      </c>
      <c r="C211" s="199"/>
      <c r="D211" s="200" t="s">
        <v>428</v>
      </c>
      <c r="E211" s="201" t="s">
        <v>623</v>
      </c>
      <c r="F211" s="202">
        <v>700</v>
      </c>
      <c r="G211" s="201"/>
      <c r="H211" s="201">
        <v>840</v>
      </c>
      <c r="I211" s="203">
        <v>840</v>
      </c>
      <c r="J211" s="204" t="s">
        <v>743</v>
      </c>
      <c r="K211" s="205">
        <f t="shared" si="81"/>
        <v>140</v>
      </c>
      <c r="L211" s="206">
        <f t="shared" si="82"/>
        <v>0.2</v>
      </c>
      <c r="M211" s="201" t="s">
        <v>591</v>
      </c>
      <c r="N211" s="207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90</v>
      </c>
      <c r="B212" s="199">
        <v>42887</v>
      </c>
      <c r="C212" s="199"/>
      <c r="D212" s="200" t="s">
        <v>744</v>
      </c>
      <c r="E212" s="201" t="s">
        <v>623</v>
      </c>
      <c r="F212" s="202">
        <v>130</v>
      </c>
      <c r="G212" s="201"/>
      <c r="H212" s="201">
        <v>144.25</v>
      </c>
      <c r="I212" s="203">
        <v>170</v>
      </c>
      <c r="J212" s="204" t="s">
        <v>745</v>
      </c>
      <c r="K212" s="205">
        <f t="shared" si="81"/>
        <v>14.25</v>
      </c>
      <c r="L212" s="206">
        <f t="shared" si="82"/>
        <v>0.10961538461538461</v>
      </c>
      <c r="M212" s="201" t="s">
        <v>591</v>
      </c>
      <c r="N212" s="207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91</v>
      </c>
      <c r="B213" s="199">
        <v>42901</v>
      </c>
      <c r="C213" s="199"/>
      <c r="D213" s="200" t="s">
        <v>746</v>
      </c>
      <c r="E213" s="201" t="s">
        <v>623</v>
      </c>
      <c r="F213" s="202">
        <v>214.5</v>
      </c>
      <c r="G213" s="201"/>
      <c r="H213" s="201">
        <v>262</v>
      </c>
      <c r="I213" s="203">
        <v>262</v>
      </c>
      <c r="J213" s="204" t="s">
        <v>747</v>
      </c>
      <c r="K213" s="205">
        <f t="shared" si="81"/>
        <v>47.5</v>
      </c>
      <c r="L213" s="206">
        <f t="shared" si="82"/>
        <v>0.22144522144522144</v>
      </c>
      <c r="M213" s="201" t="s">
        <v>591</v>
      </c>
      <c r="N213" s="207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92</v>
      </c>
      <c r="B214" s="230">
        <v>42933</v>
      </c>
      <c r="C214" s="230"/>
      <c r="D214" s="231" t="s">
        <v>748</v>
      </c>
      <c r="E214" s="232" t="s">
        <v>623</v>
      </c>
      <c r="F214" s="233">
        <v>370</v>
      </c>
      <c r="G214" s="232"/>
      <c r="H214" s="232">
        <v>447.5</v>
      </c>
      <c r="I214" s="234">
        <v>450</v>
      </c>
      <c r="J214" s="235" t="s">
        <v>681</v>
      </c>
      <c r="K214" s="205">
        <f t="shared" si="81"/>
        <v>77.5</v>
      </c>
      <c r="L214" s="236">
        <f t="shared" si="82"/>
        <v>0.20945945945945946</v>
      </c>
      <c r="M214" s="232" t="s">
        <v>591</v>
      </c>
      <c r="N214" s="237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93</v>
      </c>
      <c r="B215" s="230">
        <v>42943</v>
      </c>
      <c r="C215" s="230"/>
      <c r="D215" s="231" t="s">
        <v>184</v>
      </c>
      <c r="E215" s="232" t="s">
        <v>623</v>
      </c>
      <c r="F215" s="233">
        <v>657.5</v>
      </c>
      <c r="G215" s="232"/>
      <c r="H215" s="232">
        <v>825</v>
      </c>
      <c r="I215" s="234">
        <v>820</v>
      </c>
      <c r="J215" s="235" t="s">
        <v>681</v>
      </c>
      <c r="K215" s="205">
        <f t="shared" si="81"/>
        <v>167.5</v>
      </c>
      <c r="L215" s="236">
        <f t="shared" si="82"/>
        <v>0.25475285171102663</v>
      </c>
      <c r="M215" s="232" t="s">
        <v>591</v>
      </c>
      <c r="N215" s="237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94</v>
      </c>
      <c r="B216" s="199">
        <v>42964</v>
      </c>
      <c r="C216" s="199"/>
      <c r="D216" s="200" t="s">
        <v>363</v>
      </c>
      <c r="E216" s="201" t="s">
        <v>623</v>
      </c>
      <c r="F216" s="202">
        <v>605</v>
      </c>
      <c r="G216" s="201"/>
      <c r="H216" s="201">
        <v>750</v>
      </c>
      <c r="I216" s="203">
        <v>750</v>
      </c>
      <c r="J216" s="204" t="s">
        <v>739</v>
      </c>
      <c r="K216" s="205">
        <f t="shared" si="81"/>
        <v>145</v>
      </c>
      <c r="L216" s="206">
        <f t="shared" si="82"/>
        <v>0.23966942148760331</v>
      </c>
      <c r="M216" s="201" t="s">
        <v>591</v>
      </c>
      <c r="N216" s="207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8">
        <v>95</v>
      </c>
      <c r="B217" s="209">
        <v>42979</v>
      </c>
      <c r="C217" s="209"/>
      <c r="D217" s="217" t="s">
        <v>749</v>
      </c>
      <c r="E217" s="212" t="s">
        <v>623</v>
      </c>
      <c r="F217" s="212">
        <v>255</v>
      </c>
      <c r="G217" s="213"/>
      <c r="H217" s="213">
        <v>217.25</v>
      </c>
      <c r="I217" s="213">
        <v>320</v>
      </c>
      <c r="J217" s="214" t="s">
        <v>750</v>
      </c>
      <c r="K217" s="215">
        <f t="shared" si="81"/>
        <v>-37.75</v>
      </c>
      <c r="L217" s="218">
        <f t="shared" si="82"/>
        <v>-0.14803921568627451</v>
      </c>
      <c r="M217" s="212" t="s">
        <v>604</v>
      </c>
      <c r="N217" s="209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96</v>
      </c>
      <c r="B218" s="199">
        <v>42997</v>
      </c>
      <c r="C218" s="199"/>
      <c r="D218" s="200" t="s">
        <v>751</v>
      </c>
      <c r="E218" s="201" t="s">
        <v>623</v>
      </c>
      <c r="F218" s="202">
        <v>215</v>
      </c>
      <c r="G218" s="201"/>
      <c r="H218" s="201">
        <v>258</v>
      </c>
      <c r="I218" s="203">
        <v>258</v>
      </c>
      <c r="J218" s="204" t="s">
        <v>681</v>
      </c>
      <c r="K218" s="205">
        <f t="shared" si="81"/>
        <v>43</v>
      </c>
      <c r="L218" s="206">
        <f t="shared" si="82"/>
        <v>0.2</v>
      </c>
      <c r="M218" s="201" t="s">
        <v>591</v>
      </c>
      <c r="N218" s="207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97</v>
      </c>
      <c r="B219" s="199">
        <v>42997</v>
      </c>
      <c r="C219" s="199"/>
      <c r="D219" s="200" t="s">
        <v>751</v>
      </c>
      <c r="E219" s="201" t="s">
        <v>623</v>
      </c>
      <c r="F219" s="202">
        <v>215</v>
      </c>
      <c r="G219" s="201"/>
      <c r="H219" s="201">
        <v>258</v>
      </c>
      <c r="I219" s="203">
        <v>258</v>
      </c>
      <c r="J219" s="235" t="s">
        <v>681</v>
      </c>
      <c r="K219" s="205">
        <v>43</v>
      </c>
      <c r="L219" s="206">
        <v>0.2</v>
      </c>
      <c r="M219" s="201" t="s">
        <v>591</v>
      </c>
      <c r="N219" s="207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98</v>
      </c>
      <c r="B220" s="230">
        <v>42998</v>
      </c>
      <c r="C220" s="230"/>
      <c r="D220" s="231" t="s">
        <v>752</v>
      </c>
      <c r="E220" s="232" t="s">
        <v>623</v>
      </c>
      <c r="F220" s="202">
        <v>75</v>
      </c>
      <c r="G220" s="232"/>
      <c r="H220" s="232">
        <v>90</v>
      </c>
      <c r="I220" s="234">
        <v>90</v>
      </c>
      <c r="J220" s="204" t="s">
        <v>753</v>
      </c>
      <c r="K220" s="205">
        <f t="shared" ref="K220:K225" si="83">H220-F220</f>
        <v>15</v>
      </c>
      <c r="L220" s="206">
        <f t="shared" ref="L220:L225" si="84">K220/F220</f>
        <v>0.2</v>
      </c>
      <c r="M220" s="201" t="s">
        <v>591</v>
      </c>
      <c r="N220" s="207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99</v>
      </c>
      <c r="B221" s="230">
        <v>43011</v>
      </c>
      <c r="C221" s="230"/>
      <c r="D221" s="231" t="s">
        <v>606</v>
      </c>
      <c r="E221" s="232" t="s">
        <v>623</v>
      </c>
      <c r="F221" s="233">
        <v>315</v>
      </c>
      <c r="G221" s="232"/>
      <c r="H221" s="232">
        <v>392</v>
      </c>
      <c r="I221" s="234">
        <v>384</v>
      </c>
      <c r="J221" s="235" t="s">
        <v>754</v>
      </c>
      <c r="K221" s="205">
        <f t="shared" si="83"/>
        <v>77</v>
      </c>
      <c r="L221" s="236">
        <f t="shared" si="84"/>
        <v>0.24444444444444444</v>
      </c>
      <c r="M221" s="232" t="s">
        <v>591</v>
      </c>
      <c r="N221" s="237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100</v>
      </c>
      <c r="B222" s="230">
        <v>43013</v>
      </c>
      <c r="C222" s="230"/>
      <c r="D222" s="231" t="s">
        <v>463</v>
      </c>
      <c r="E222" s="232" t="s">
        <v>623</v>
      </c>
      <c r="F222" s="233">
        <v>145</v>
      </c>
      <c r="G222" s="232"/>
      <c r="H222" s="232">
        <v>179</v>
      </c>
      <c r="I222" s="234">
        <v>180</v>
      </c>
      <c r="J222" s="235" t="s">
        <v>755</v>
      </c>
      <c r="K222" s="205">
        <f t="shared" si="83"/>
        <v>34</v>
      </c>
      <c r="L222" s="236">
        <f t="shared" si="84"/>
        <v>0.23448275862068965</v>
      </c>
      <c r="M222" s="232" t="s">
        <v>591</v>
      </c>
      <c r="N222" s="237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101</v>
      </c>
      <c r="B223" s="230">
        <v>43014</v>
      </c>
      <c r="C223" s="230"/>
      <c r="D223" s="231" t="s">
        <v>337</v>
      </c>
      <c r="E223" s="232" t="s">
        <v>623</v>
      </c>
      <c r="F223" s="233">
        <v>256</v>
      </c>
      <c r="G223" s="232"/>
      <c r="H223" s="232">
        <v>323</v>
      </c>
      <c r="I223" s="234">
        <v>320</v>
      </c>
      <c r="J223" s="235" t="s">
        <v>681</v>
      </c>
      <c r="K223" s="205">
        <f t="shared" si="83"/>
        <v>67</v>
      </c>
      <c r="L223" s="236">
        <f t="shared" si="84"/>
        <v>0.26171875</v>
      </c>
      <c r="M223" s="232" t="s">
        <v>591</v>
      </c>
      <c r="N223" s="237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102</v>
      </c>
      <c r="B224" s="230">
        <v>43017</v>
      </c>
      <c r="C224" s="230"/>
      <c r="D224" s="231" t="s">
        <v>353</v>
      </c>
      <c r="E224" s="232" t="s">
        <v>623</v>
      </c>
      <c r="F224" s="233">
        <v>137.5</v>
      </c>
      <c r="G224" s="232"/>
      <c r="H224" s="232">
        <v>184</v>
      </c>
      <c r="I224" s="234">
        <v>183</v>
      </c>
      <c r="J224" s="235" t="s">
        <v>756</v>
      </c>
      <c r="K224" s="205">
        <f t="shared" si="83"/>
        <v>46.5</v>
      </c>
      <c r="L224" s="236">
        <f t="shared" si="84"/>
        <v>0.33818181818181819</v>
      </c>
      <c r="M224" s="232" t="s">
        <v>591</v>
      </c>
      <c r="N224" s="237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103</v>
      </c>
      <c r="B225" s="230">
        <v>43018</v>
      </c>
      <c r="C225" s="230"/>
      <c r="D225" s="231" t="s">
        <v>757</v>
      </c>
      <c r="E225" s="232" t="s">
        <v>623</v>
      </c>
      <c r="F225" s="233">
        <v>125.5</v>
      </c>
      <c r="G225" s="232"/>
      <c r="H225" s="232">
        <v>158</v>
      </c>
      <c r="I225" s="234">
        <v>155</v>
      </c>
      <c r="J225" s="235" t="s">
        <v>758</v>
      </c>
      <c r="K225" s="205">
        <f t="shared" si="83"/>
        <v>32.5</v>
      </c>
      <c r="L225" s="236">
        <f t="shared" si="84"/>
        <v>0.25896414342629481</v>
      </c>
      <c r="M225" s="232" t="s">
        <v>591</v>
      </c>
      <c r="N225" s="237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104</v>
      </c>
      <c r="B226" s="230">
        <v>43018</v>
      </c>
      <c r="C226" s="230"/>
      <c r="D226" s="231" t="s">
        <v>759</v>
      </c>
      <c r="E226" s="232" t="s">
        <v>623</v>
      </c>
      <c r="F226" s="233">
        <v>895</v>
      </c>
      <c r="G226" s="232"/>
      <c r="H226" s="232">
        <v>1122.5</v>
      </c>
      <c r="I226" s="234">
        <v>1078</v>
      </c>
      <c r="J226" s="235" t="s">
        <v>760</v>
      </c>
      <c r="K226" s="205">
        <v>227.5</v>
      </c>
      <c r="L226" s="236">
        <v>0.25418994413407803</v>
      </c>
      <c r="M226" s="232" t="s">
        <v>591</v>
      </c>
      <c r="N226" s="237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105</v>
      </c>
      <c r="B227" s="230">
        <v>43020</v>
      </c>
      <c r="C227" s="230"/>
      <c r="D227" s="231" t="s">
        <v>346</v>
      </c>
      <c r="E227" s="232" t="s">
        <v>623</v>
      </c>
      <c r="F227" s="233">
        <v>525</v>
      </c>
      <c r="G227" s="232"/>
      <c r="H227" s="232">
        <v>629</v>
      </c>
      <c r="I227" s="234">
        <v>629</v>
      </c>
      <c r="J227" s="235" t="s">
        <v>681</v>
      </c>
      <c r="K227" s="205">
        <v>104</v>
      </c>
      <c r="L227" s="236">
        <v>0.19809523809523799</v>
      </c>
      <c r="M227" s="232" t="s">
        <v>591</v>
      </c>
      <c r="N227" s="237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106</v>
      </c>
      <c r="B228" s="230">
        <v>43046</v>
      </c>
      <c r="C228" s="230"/>
      <c r="D228" s="231" t="s">
        <v>388</v>
      </c>
      <c r="E228" s="232" t="s">
        <v>623</v>
      </c>
      <c r="F228" s="233">
        <v>740</v>
      </c>
      <c r="G228" s="232"/>
      <c r="H228" s="232">
        <v>892.5</v>
      </c>
      <c r="I228" s="234">
        <v>900</v>
      </c>
      <c r="J228" s="235" t="s">
        <v>761</v>
      </c>
      <c r="K228" s="205">
        <f t="shared" ref="K228:K230" si="85">H228-F228</f>
        <v>152.5</v>
      </c>
      <c r="L228" s="236">
        <f t="shared" ref="L228:L230" si="86">K228/F228</f>
        <v>0.20608108108108109</v>
      </c>
      <c r="M228" s="232" t="s">
        <v>591</v>
      </c>
      <c r="N228" s="237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107</v>
      </c>
      <c r="B229" s="199">
        <v>43073</v>
      </c>
      <c r="C229" s="199"/>
      <c r="D229" s="200" t="s">
        <v>762</v>
      </c>
      <c r="E229" s="201" t="s">
        <v>623</v>
      </c>
      <c r="F229" s="202">
        <v>118.5</v>
      </c>
      <c r="G229" s="201"/>
      <c r="H229" s="201">
        <v>143.5</v>
      </c>
      <c r="I229" s="203">
        <v>145</v>
      </c>
      <c r="J229" s="204" t="s">
        <v>613</v>
      </c>
      <c r="K229" s="205">
        <f t="shared" si="85"/>
        <v>25</v>
      </c>
      <c r="L229" s="206">
        <f t="shared" si="86"/>
        <v>0.2109704641350211</v>
      </c>
      <c r="M229" s="201" t="s">
        <v>591</v>
      </c>
      <c r="N229" s="207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108</v>
      </c>
      <c r="B230" s="209">
        <v>43090</v>
      </c>
      <c r="C230" s="209"/>
      <c r="D230" s="210" t="s">
        <v>434</v>
      </c>
      <c r="E230" s="211" t="s">
        <v>623</v>
      </c>
      <c r="F230" s="212">
        <v>715</v>
      </c>
      <c r="G230" s="212"/>
      <c r="H230" s="213">
        <v>500</v>
      </c>
      <c r="I230" s="213">
        <v>872</v>
      </c>
      <c r="J230" s="214" t="s">
        <v>763</v>
      </c>
      <c r="K230" s="215">
        <f t="shared" si="85"/>
        <v>-215</v>
      </c>
      <c r="L230" s="216">
        <f t="shared" si="86"/>
        <v>-0.30069930069930068</v>
      </c>
      <c r="M230" s="212" t="s">
        <v>604</v>
      </c>
      <c r="N230" s="209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109</v>
      </c>
      <c r="B231" s="199">
        <v>43098</v>
      </c>
      <c r="C231" s="199"/>
      <c r="D231" s="200" t="s">
        <v>606</v>
      </c>
      <c r="E231" s="201" t="s">
        <v>623</v>
      </c>
      <c r="F231" s="202">
        <v>435</v>
      </c>
      <c r="G231" s="201"/>
      <c r="H231" s="201">
        <v>542.5</v>
      </c>
      <c r="I231" s="203">
        <v>539</v>
      </c>
      <c r="J231" s="204" t="s">
        <v>681</v>
      </c>
      <c r="K231" s="205">
        <v>107.5</v>
      </c>
      <c r="L231" s="206">
        <v>0.247126436781609</v>
      </c>
      <c r="M231" s="201" t="s">
        <v>591</v>
      </c>
      <c r="N231" s="207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110</v>
      </c>
      <c r="B232" s="199">
        <v>43098</v>
      </c>
      <c r="C232" s="199"/>
      <c r="D232" s="200" t="s">
        <v>563</v>
      </c>
      <c r="E232" s="201" t="s">
        <v>623</v>
      </c>
      <c r="F232" s="202">
        <v>885</v>
      </c>
      <c r="G232" s="201"/>
      <c r="H232" s="201">
        <v>1090</v>
      </c>
      <c r="I232" s="203">
        <v>1084</v>
      </c>
      <c r="J232" s="204" t="s">
        <v>681</v>
      </c>
      <c r="K232" s="205">
        <v>205</v>
      </c>
      <c r="L232" s="206">
        <v>0.23163841807909599</v>
      </c>
      <c r="M232" s="201" t="s">
        <v>591</v>
      </c>
      <c r="N232" s="207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8">
        <v>111</v>
      </c>
      <c r="B233" s="239">
        <v>43192</v>
      </c>
      <c r="C233" s="239"/>
      <c r="D233" s="217" t="s">
        <v>764</v>
      </c>
      <c r="E233" s="212" t="s">
        <v>623</v>
      </c>
      <c r="F233" s="240">
        <v>478.5</v>
      </c>
      <c r="G233" s="212"/>
      <c r="H233" s="212">
        <v>442</v>
      </c>
      <c r="I233" s="213">
        <v>613</v>
      </c>
      <c r="J233" s="214" t="s">
        <v>765</v>
      </c>
      <c r="K233" s="215">
        <f t="shared" ref="K233:K236" si="87">H233-F233</f>
        <v>-36.5</v>
      </c>
      <c r="L233" s="216">
        <f t="shared" ref="L233:L236" si="88">K233/F233</f>
        <v>-7.6280041797283177E-2</v>
      </c>
      <c r="M233" s="212" t="s">
        <v>604</v>
      </c>
      <c r="N233" s="209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8">
        <v>112</v>
      </c>
      <c r="B234" s="209">
        <v>43194</v>
      </c>
      <c r="C234" s="209"/>
      <c r="D234" s="210" t="s">
        <v>766</v>
      </c>
      <c r="E234" s="211" t="s">
        <v>623</v>
      </c>
      <c r="F234" s="212">
        <f>141.5-7.3</f>
        <v>134.19999999999999</v>
      </c>
      <c r="G234" s="212"/>
      <c r="H234" s="213">
        <v>77</v>
      </c>
      <c r="I234" s="213">
        <v>180</v>
      </c>
      <c r="J234" s="214" t="s">
        <v>767</v>
      </c>
      <c r="K234" s="215">
        <f t="shared" si="87"/>
        <v>-57.199999999999989</v>
      </c>
      <c r="L234" s="216">
        <f t="shared" si="88"/>
        <v>-0.42622950819672129</v>
      </c>
      <c r="M234" s="212" t="s">
        <v>604</v>
      </c>
      <c r="N234" s="209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8">
        <v>113</v>
      </c>
      <c r="B235" s="209">
        <v>43209</v>
      </c>
      <c r="C235" s="209"/>
      <c r="D235" s="210" t="s">
        <v>768</v>
      </c>
      <c r="E235" s="211" t="s">
        <v>623</v>
      </c>
      <c r="F235" s="212">
        <v>430</v>
      </c>
      <c r="G235" s="212"/>
      <c r="H235" s="213">
        <v>220</v>
      </c>
      <c r="I235" s="213">
        <v>537</v>
      </c>
      <c r="J235" s="214" t="s">
        <v>769</v>
      </c>
      <c r="K235" s="215">
        <f t="shared" si="87"/>
        <v>-210</v>
      </c>
      <c r="L235" s="216">
        <f t="shared" si="88"/>
        <v>-0.48837209302325579</v>
      </c>
      <c r="M235" s="212" t="s">
        <v>604</v>
      </c>
      <c r="N235" s="209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114</v>
      </c>
      <c r="B236" s="230">
        <v>43220</v>
      </c>
      <c r="C236" s="230"/>
      <c r="D236" s="231" t="s">
        <v>389</v>
      </c>
      <c r="E236" s="232" t="s">
        <v>623</v>
      </c>
      <c r="F236" s="232">
        <v>153.5</v>
      </c>
      <c r="G236" s="232"/>
      <c r="H236" s="232">
        <v>196</v>
      </c>
      <c r="I236" s="234">
        <v>196</v>
      </c>
      <c r="J236" s="204" t="s">
        <v>770</v>
      </c>
      <c r="K236" s="205">
        <f t="shared" si="87"/>
        <v>42.5</v>
      </c>
      <c r="L236" s="206">
        <f t="shared" si="88"/>
        <v>0.27687296416938112</v>
      </c>
      <c r="M236" s="201" t="s">
        <v>591</v>
      </c>
      <c r="N236" s="207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115</v>
      </c>
      <c r="B237" s="209">
        <v>43306</v>
      </c>
      <c r="C237" s="209"/>
      <c r="D237" s="210" t="s">
        <v>740</v>
      </c>
      <c r="E237" s="211" t="s">
        <v>623</v>
      </c>
      <c r="F237" s="212">
        <v>27.5</v>
      </c>
      <c r="G237" s="212"/>
      <c r="H237" s="213">
        <v>13.1</v>
      </c>
      <c r="I237" s="213">
        <v>60</v>
      </c>
      <c r="J237" s="214" t="s">
        <v>771</v>
      </c>
      <c r="K237" s="215">
        <v>-14.4</v>
      </c>
      <c r="L237" s="216">
        <v>-0.52363636363636401</v>
      </c>
      <c r="M237" s="212" t="s">
        <v>604</v>
      </c>
      <c r="N237" s="209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8">
        <v>116</v>
      </c>
      <c r="B238" s="239">
        <v>43318</v>
      </c>
      <c r="C238" s="239"/>
      <c r="D238" s="217" t="s">
        <v>772</v>
      </c>
      <c r="E238" s="212" t="s">
        <v>623</v>
      </c>
      <c r="F238" s="212">
        <v>148.5</v>
      </c>
      <c r="G238" s="212"/>
      <c r="H238" s="212">
        <v>102</v>
      </c>
      <c r="I238" s="213">
        <v>182</v>
      </c>
      <c r="J238" s="214" t="s">
        <v>773</v>
      </c>
      <c r="K238" s="215">
        <f>H238-F238</f>
        <v>-46.5</v>
      </c>
      <c r="L238" s="216">
        <f>K238/F238</f>
        <v>-0.31313131313131315</v>
      </c>
      <c r="M238" s="212" t="s">
        <v>604</v>
      </c>
      <c r="N238" s="209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117</v>
      </c>
      <c r="B239" s="199">
        <v>43335</v>
      </c>
      <c r="C239" s="199"/>
      <c r="D239" s="200" t="s">
        <v>774</v>
      </c>
      <c r="E239" s="201" t="s">
        <v>623</v>
      </c>
      <c r="F239" s="232">
        <v>285</v>
      </c>
      <c r="G239" s="201"/>
      <c r="H239" s="201">
        <v>355</v>
      </c>
      <c r="I239" s="203">
        <v>364</v>
      </c>
      <c r="J239" s="204" t="s">
        <v>775</v>
      </c>
      <c r="K239" s="205">
        <v>70</v>
      </c>
      <c r="L239" s="206">
        <v>0.24561403508771901</v>
      </c>
      <c r="M239" s="201" t="s">
        <v>591</v>
      </c>
      <c r="N239" s="207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118</v>
      </c>
      <c r="B240" s="199">
        <v>43341</v>
      </c>
      <c r="C240" s="199"/>
      <c r="D240" s="200" t="s">
        <v>377</v>
      </c>
      <c r="E240" s="201" t="s">
        <v>623</v>
      </c>
      <c r="F240" s="232">
        <v>525</v>
      </c>
      <c r="G240" s="201"/>
      <c r="H240" s="201">
        <v>585</v>
      </c>
      <c r="I240" s="203">
        <v>635</v>
      </c>
      <c r="J240" s="204" t="s">
        <v>776</v>
      </c>
      <c r="K240" s="205">
        <f t="shared" ref="K240:K257" si="89">H240-F240</f>
        <v>60</v>
      </c>
      <c r="L240" s="206">
        <f t="shared" ref="L240:L257" si="90">K240/F240</f>
        <v>0.11428571428571428</v>
      </c>
      <c r="M240" s="201" t="s">
        <v>591</v>
      </c>
      <c r="N240" s="207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119</v>
      </c>
      <c r="B241" s="199">
        <v>43395</v>
      </c>
      <c r="C241" s="199"/>
      <c r="D241" s="200" t="s">
        <v>363</v>
      </c>
      <c r="E241" s="201" t="s">
        <v>623</v>
      </c>
      <c r="F241" s="232">
        <v>475</v>
      </c>
      <c r="G241" s="201"/>
      <c r="H241" s="201">
        <v>574</v>
      </c>
      <c r="I241" s="203">
        <v>570</v>
      </c>
      <c r="J241" s="204" t="s">
        <v>681</v>
      </c>
      <c r="K241" s="205">
        <f t="shared" si="89"/>
        <v>99</v>
      </c>
      <c r="L241" s="206">
        <f t="shared" si="90"/>
        <v>0.20842105263157895</v>
      </c>
      <c r="M241" s="201" t="s">
        <v>591</v>
      </c>
      <c r="N241" s="207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120</v>
      </c>
      <c r="B242" s="230">
        <v>43397</v>
      </c>
      <c r="C242" s="230"/>
      <c r="D242" s="231" t="s">
        <v>384</v>
      </c>
      <c r="E242" s="232" t="s">
        <v>623</v>
      </c>
      <c r="F242" s="232">
        <v>707.5</v>
      </c>
      <c r="G242" s="232"/>
      <c r="H242" s="232">
        <v>872</v>
      </c>
      <c r="I242" s="234">
        <v>872</v>
      </c>
      <c r="J242" s="235" t="s">
        <v>681</v>
      </c>
      <c r="K242" s="205">
        <f t="shared" si="89"/>
        <v>164.5</v>
      </c>
      <c r="L242" s="236">
        <f t="shared" si="90"/>
        <v>0.23250883392226149</v>
      </c>
      <c r="M242" s="232" t="s">
        <v>591</v>
      </c>
      <c r="N242" s="237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121</v>
      </c>
      <c r="B243" s="230">
        <v>43398</v>
      </c>
      <c r="C243" s="230"/>
      <c r="D243" s="231" t="s">
        <v>777</v>
      </c>
      <c r="E243" s="232" t="s">
        <v>623</v>
      </c>
      <c r="F243" s="232">
        <v>162</v>
      </c>
      <c r="G243" s="232"/>
      <c r="H243" s="232">
        <v>204</v>
      </c>
      <c r="I243" s="234">
        <v>209</v>
      </c>
      <c r="J243" s="235" t="s">
        <v>778</v>
      </c>
      <c r="K243" s="205">
        <f t="shared" si="89"/>
        <v>42</v>
      </c>
      <c r="L243" s="236">
        <f t="shared" si="90"/>
        <v>0.25925925925925924</v>
      </c>
      <c r="M243" s="232" t="s">
        <v>591</v>
      </c>
      <c r="N243" s="237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122</v>
      </c>
      <c r="B244" s="230">
        <v>43399</v>
      </c>
      <c r="C244" s="230"/>
      <c r="D244" s="231" t="s">
        <v>482</v>
      </c>
      <c r="E244" s="232" t="s">
        <v>623</v>
      </c>
      <c r="F244" s="232">
        <v>240</v>
      </c>
      <c r="G244" s="232"/>
      <c r="H244" s="232">
        <v>297</v>
      </c>
      <c r="I244" s="234">
        <v>297</v>
      </c>
      <c r="J244" s="235" t="s">
        <v>681</v>
      </c>
      <c r="K244" s="241">
        <f t="shared" si="89"/>
        <v>57</v>
      </c>
      <c r="L244" s="236">
        <f t="shared" si="90"/>
        <v>0.23749999999999999</v>
      </c>
      <c r="M244" s="232" t="s">
        <v>591</v>
      </c>
      <c r="N244" s="237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123</v>
      </c>
      <c r="B245" s="199">
        <v>43439</v>
      </c>
      <c r="C245" s="199"/>
      <c r="D245" s="200" t="s">
        <v>779</v>
      </c>
      <c r="E245" s="201" t="s">
        <v>623</v>
      </c>
      <c r="F245" s="201">
        <v>202.5</v>
      </c>
      <c r="G245" s="201"/>
      <c r="H245" s="201">
        <v>255</v>
      </c>
      <c r="I245" s="203">
        <v>252</v>
      </c>
      <c r="J245" s="204" t="s">
        <v>681</v>
      </c>
      <c r="K245" s="205">
        <f t="shared" si="89"/>
        <v>52.5</v>
      </c>
      <c r="L245" s="206">
        <f t="shared" si="90"/>
        <v>0.25925925925925924</v>
      </c>
      <c r="M245" s="201" t="s">
        <v>591</v>
      </c>
      <c r="N245" s="207">
        <v>43542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124</v>
      </c>
      <c r="B246" s="230">
        <v>43465</v>
      </c>
      <c r="C246" s="199"/>
      <c r="D246" s="231" t="s">
        <v>416</v>
      </c>
      <c r="E246" s="232" t="s">
        <v>623</v>
      </c>
      <c r="F246" s="232">
        <v>710</v>
      </c>
      <c r="G246" s="232"/>
      <c r="H246" s="232">
        <v>866</v>
      </c>
      <c r="I246" s="234">
        <v>866</v>
      </c>
      <c r="J246" s="235" t="s">
        <v>681</v>
      </c>
      <c r="K246" s="205">
        <f t="shared" si="89"/>
        <v>156</v>
      </c>
      <c r="L246" s="206">
        <f t="shared" si="90"/>
        <v>0.21971830985915494</v>
      </c>
      <c r="M246" s="201" t="s">
        <v>591</v>
      </c>
      <c r="N246" s="207">
        <v>43553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125</v>
      </c>
      <c r="B247" s="230">
        <v>43522</v>
      </c>
      <c r="C247" s="230"/>
      <c r="D247" s="231" t="s">
        <v>153</v>
      </c>
      <c r="E247" s="232" t="s">
        <v>623</v>
      </c>
      <c r="F247" s="232">
        <v>337.25</v>
      </c>
      <c r="G247" s="232"/>
      <c r="H247" s="232">
        <v>398.5</v>
      </c>
      <c r="I247" s="234">
        <v>411</v>
      </c>
      <c r="J247" s="204" t="s">
        <v>781</v>
      </c>
      <c r="K247" s="205">
        <f t="shared" si="89"/>
        <v>61.25</v>
      </c>
      <c r="L247" s="206">
        <f t="shared" si="90"/>
        <v>0.1816160118606375</v>
      </c>
      <c r="M247" s="201" t="s">
        <v>591</v>
      </c>
      <c r="N247" s="207">
        <v>43760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2">
        <v>126</v>
      </c>
      <c r="B248" s="243">
        <v>43559</v>
      </c>
      <c r="C248" s="243"/>
      <c r="D248" s="244" t="s">
        <v>782</v>
      </c>
      <c r="E248" s="245" t="s">
        <v>623</v>
      </c>
      <c r="F248" s="245">
        <v>130</v>
      </c>
      <c r="G248" s="245"/>
      <c r="H248" s="245">
        <v>65</v>
      </c>
      <c r="I248" s="246">
        <v>158</v>
      </c>
      <c r="J248" s="214" t="s">
        <v>783</v>
      </c>
      <c r="K248" s="215">
        <f t="shared" si="89"/>
        <v>-65</v>
      </c>
      <c r="L248" s="216">
        <f t="shared" si="90"/>
        <v>-0.5</v>
      </c>
      <c r="M248" s="212" t="s">
        <v>604</v>
      </c>
      <c r="N248" s="209">
        <v>43726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127</v>
      </c>
      <c r="B249" s="230">
        <v>43017</v>
      </c>
      <c r="C249" s="230"/>
      <c r="D249" s="231" t="s">
        <v>186</v>
      </c>
      <c r="E249" s="232" t="s">
        <v>623</v>
      </c>
      <c r="F249" s="232">
        <v>141.5</v>
      </c>
      <c r="G249" s="232"/>
      <c r="H249" s="232">
        <v>183.5</v>
      </c>
      <c r="I249" s="234">
        <v>210</v>
      </c>
      <c r="J249" s="204" t="s">
        <v>778</v>
      </c>
      <c r="K249" s="205">
        <f t="shared" si="89"/>
        <v>42</v>
      </c>
      <c r="L249" s="206">
        <f t="shared" si="90"/>
        <v>0.29681978798586572</v>
      </c>
      <c r="M249" s="201" t="s">
        <v>591</v>
      </c>
      <c r="N249" s="207">
        <v>43042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128</v>
      </c>
      <c r="B250" s="243">
        <v>43074</v>
      </c>
      <c r="C250" s="243"/>
      <c r="D250" s="244" t="s">
        <v>785</v>
      </c>
      <c r="E250" s="245" t="s">
        <v>623</v>
      </c>
      <c r="F250" s="240">
        <v>172</v>
      </c>
      <c r="G250" s="245"/>
      <c r="H250" s="245">
        <v>155.25</v>
      </c>
      <c r="I250" s="246">
        <v>230</v>
      </c>
      <c r="J250" s="214" t="s">
        <v>786</v>
      </c>
      <c r="K250" s="215">
        <f t="shared" si="89"/>
        <v>-16.75</v>
      </c>
      <c r="L250" s="216">
        <f t="shared" si="90"/>
        <v>-9.7383720930232565E-2</v>
      </c>
      <c r="M250" s="212" t="s">
        <v>604</v>
      </c>
      <c r="N250" s="209">
        <v>43787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129</v>
      </c>
      <c r="B251" s="230">
        <v>43398</v>
      </c>
      <c r="C251" s="230"/>
      <c r="D251" s="231" t="s">
        <v>108</v>
      </c>
      <c r="E251" s="232" t="s">
        <v>623</v>
      </c>
      <c r="F251" s="232">
        <v>698.5</v>
      </c>
      <c r="G251" s="232"/>
      <c r="H251" s="232">
        <v>890</v>
      </c>
      <c r="I251" s="234">
        <v>890</v>
      </c>
      <c r="J251" s="204" t="s">
        <v>866</v>
      </c>
      <c r="K251" s="205">
        <f t="shared" si="89"/>
        <v>191.5</v>
      </c>
      <c r="L251" s="206">
        <f t="shared" si="90"/>
        <v>0.27415891195418757</v>
      </c>
      <c r="M251" s="201" t="s">
        <v>591</v>
      </c>
      <c r="N251" s="207">
        <v>44328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130</v>
      </c>
      <c r="B252" s="230">
        <v>42877</v>
      </c>
      <c r="C252" s="230"/>
      <c r="D252" s="231" t="s">
        <v>376</v>
      </c>
      <c r="E252" s="232" t="s">
        <v>623</v>
      </c>
      <c r="F252" s="232">
        <v>127.6</v>
      </c>
      <c r="G252" s="232"/>
      <c r="H252" s="232">
        <v>138</v>
      </c>
      <c r="I252" s="234">
        <v>190</v>
      </c>
      <c r="J252" s="204" t="s">
        <v>787</v>
      </c>
      <c r="K252" s="205">
        <f t="shared" si="89"/>
        <v>10.400000000000006</v>
      </c>
      <c r="L252" s="206">
        <f t="shared" si="90"/>
        <v>8.1504702194357417E-2</v>
      </c>
      <c r="M252" s="201" t="s">
        <v>591</v>
      </c>
      <c r="N252" s="207">
        <v>43774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131</v>
      </c>
      <c r="B253" s="230">
        <v>43158</v>
      </c>
      <c r="C253" s="230"/>
      <c r="D253" s="231" t="s">
        <v>788</v>
      </c>
      <c r="E253" s="232" t="s">
        <v>623</v>
      </c>
      <c r="F253" s="232">
        <v>317</v>
      </c>
      <c r="G253" s="232"/>
      <c r="H253" s="232">
        <v>382.5</v>
      </c>
      <c r="I253" s="234">
        <v>398</v>
      </c>
      <c r="J253" s="204" t="s">
        <v>789</v>
      </c>
      <c r="K253" s="205">
        <f t="shared" si="89"/>
        <v>65.5</v>
      </c>
      <c r="L253" s="206">
        <f t="shared" si="90"/>
        <v>0.20662460567823343</v>
      </c>
      <c r="M253" s="201" t="s">
        <v>591</v>
      </c>
      <c r="N253" s="207">
        <v>44238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132</v>
      </c>
      <c r="B254" s="243">
        <v>43164</v>
      </c>
      <c r="C254" s="243"/>
      <c r="D254" s="244" t="s">
        <v>145</v>
      </c>
      <c r="E254" s="245" t="s">
        <v>623</v>
      </c>
      <c r="F254" s="240">
        <f>510-14.4</f>
        <v>495.6</v>
      </c>
      <c r="G254" s="245"/>
      <c r="H254" s="245">
        <v>350</v>
      </c>
      <c r="I254" s="246">
        <v>672</v>
      </c>
      <c r="J254" s="214" t="s">
        <v>790</v>
      </c>
      <c r="K254" s="215">
        <f t="shared" si="89"/>
        <v>-145.60000000000002</v>
      </c>
      <c r="L254" s="216">
        <f t="shared" si="90"/>
        <v>-0.29378531073446329</v>
      </c>
      <c r="M254" s="212" t="s">
        <v>604</v>
      </c>
      <c r="N254" s="209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2">
        <v>133</v>
      </c>
      <c r="B255" s="243">
        <v>43237</v>
      </c>
      <c r="C255" s="243"/>
      <c r="D255" s="244" t="s">
        <v>474</v>
      </c>
      <c r="E255" s="245" t="s">
        <v>623</v>
      </c>
      <c r="F255" s="240">
        <v>230.3</v>
      </c>
      <c r="G255" s="245"/>
      <c r="H255" s="245">
        <v>102.5</v>
      </c>
      <c r="I255" s="246">
        <v>348</v>
      </c>
      <c r="J255" s="214" t="s">
        <v>791</v>
      </c>
      <c r="K255" s="215">
        <f t="shared" si="89"/>
        <v>-127.80000000000001</v>
      </c>
      <c r="L255" s="216">
        <f t="shared" si="90"/>
        <v>-0.55492835432045162</v>
      </c>
      <c r="M255" s="212" t="s">
        <v>604</v>
      </c>
      <c r="N255" s="209">
        <v>43896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134</v>
      </c>
      <c r="B256" s="230">
        <v>43258</v>
      </c>
      <c r="C256" s="230"/>
      <c r="D256" s="231" t="s">
        <v>439</v>
      </c>
      <c r="E256" s="232" t="s">
        <v>623</v>
      </c>
      <c r="F256" s="232">
        <f>342.5-5.1</f>
        <v>337.4</v>
      </c>
      <c r="G256" s="232"/>
      <c r="H256" s="232">
        <v>412.5</v>
      </c>
      <c r="I256" s="234">
        <v>439</v>
      </c>
      <c r="J256" s="204" t="s">
        <v>792</v>
      </c>
      <c r="K256" s="205">
        <f t="shared" si="89"/>
        <v>75.100000000000023</v>
      </c>
      <c r="L256" s="206">
        <f t="shared" si="90"/>
        <v>0.22258446947243635</v>
      </c>
      <c r="M256" s="201" t="s">
        <v>591</v>
      </c>
      <c r="N256" s="207">
        <v>44230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135</v>
      </c>
      <c r="B257" s="222">
        <v>43285</v>
      </c>
      <c r="C257" s="222"/>
      <c r="D257" s="223" t="s">
        <v>55</v>
      </c>
      <c r="E257" s="224" t="s">
        <v>623</v>
      </c>
      <c r="F257" s="224">
        <f>127.5-5.53</f>
        <v>121.97</v>
      </c>
      <c r="G257" s="225"/>
      <c r="H257" s="225">
        <v>122.5</v>
      </c>
      <c r="I257" s="225">
        <v>170</v>
      </c>
      <c r="J257" s="226" t="s">
        <v>825</v>
      </c>
      <c r="K257" s="227">
        <f t="shared" si="89"/>
        <v>0.53000000000000114</v>
      </c>
      <c r="L257" s="228">
        <f t="shared" si="90"/>
        <v>4.3453308190538747E-3</v>
      </c>
      <c r="M257" s="224" t="s">
        <v>714</v>
      </c>
      <c r="N257" s="222">
        <v>44431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2">
        <v>136</v>
      </c>
      <c r="B258" s="243">
        <v>43294</v>
      </c>
      <c r="C258" s="243"/>
      <c r="D258" s="244" t="s">
        <v>365</v>
      </c>
      <c r="E258" s="245" t="s">
        <v>623</v>
      </c>
      <c r="F258" s="240">
        <v>46.5</v>
      </c>
      <c r="G258" s="245"/>
      <c r="H258" s="245">
        <v>17</v>
      </c>
      <c r="I258" s="246">
        <v>59</v>
      </c>
      <c r="J258" s="214" t="s">
        <v>793</v>
      </c>
      <c r="K258" s="215">
        <f t="shared" ref="K258:K266" si="91">H258-F258</f>
        <v>-29.5</v>
      </c>
      <c r="L258" s="216">
        <f t="shared" ref="L258:L266" si="92">K258/F258</f>
        <v>-0.63440860215053763</v>
      </c>
      <c r="M258" s="212" t="s">
        <v>604</v>
      </c>
      <c r="N258" s="209">
        <v>43887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137</v>
      </c>
      <c r="B259" s="230">
        <v>43396</v>
      </c>
      <c r="C259" s="230"/>
      <c r="D259" s="231" t="s">
        <v>418</v>
      </c>
      <c r="E259" s="232" t="s">
        <v>623</v>
      </c>
      <c r="F259" s="232">
        <v>156.5</v>
      </c>
      <c r="G259" s="232"/>
      <c r="H259" s="232">
        <v>207.5</v>
      </c>
      <c r="I259" s="234">
        <v>191</v>
      </c>
      <c r="J259" s="204" t="s">
        <v>681</v>
      </c>
      <c r="K259" s="205">
        <f t="shared" si="91"/>
        <v>51</v>
      </c>
      <c r="L259" s="206">
        <f t="shared" si="92"/>
        <v>0.32587859424920129</v>
      </c>
      <c r="M259" s="201" t="s">
        <v>591</v>
      </c>
      <c r="N259" s="207">
        <v>44369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138</v>
      </c>
      <c r="B260" s="230">
        <v>43439</v>
      </c>
      <c r="C260" s="230"/>
      <c r="D260" s="231" t="s">
        <v>327</v>
      </c>
      <c r="E260" s="232" t="s">
        <v>623</v>
      </c>
      <c r="F260" s="232">
        <v>259.5</v>
      </c>
      <c r="G260" s="232"/>
      <c r="H260" s="232">
        <v>320</v>
      </c>
      <c r="I260" s="234">
        <v>320</v>
      </c>
      <c r="J260" s="204" t="s">
        <v>681</v>
      </c>
      <c r="K260" s="205">
        <f t="shared" si="91"/>
        <v>60.5</v>
      </c>
      <c r="L260" s="206">
        <f t="shared" si="92"/>
        <v>0.23314065510597304</v>
      </c>
      <c r="M260" s="201" t="s">
        <v>591</v>
      </c>
      <c r="N260" s="207">
        <v>44323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2">
        <v>139</v>
      </c>
      <c r="B261" s="243">
        <v>43439</v>
      </c>
      <c r="C261" s="243"/>
      <c r="D261" s="244" t="s">
        <v>794</v>
      </c>
      <c r="E261" s="245" t="s">
        <v>623</v>
      </c>
      <c r="F261" s="245">
        <v>715</v>
      </c>
      <c r="G261" s="245"/>
      <c r="H261" s="245">
        <v>445</v>
      </c>
      <c r="I261" s="246">
        <v>840</v>
      </c>
      <c r="J261" s="214" t="s">
        <v>795</v>
      </c>
      <c r="K261" s="215">
        <f t="shared" si="91"/>
        <v>-270</v>
      </c>
      <c r="L261" s="216">
        <f t="shared" si="92"/>
        <v>-0.3776223776223776</v>
      </c>
      <c r="M261" s="212" t="s">
        <v>604</v>
      </c>
      <c r="N261" s="209">
        <v>43800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140</v>
      </c>
      <c r="B262" s="230">
        <v>43469</v>
      </c>
      <c r="C262" s="230"/>
      <c r="D262" s="231" t="s">
        <v>158</v>
      </c>
      <c r="E262" s="232" t="s">
        <v>623</v>
      </c>
      <c r="F262" s="232">
        <v>875</v>
      </c>
      <c r="G262" s="232"/>
      <c r="H262" s="232">
        <v>1165</v>
      </c>
      <c r="I262" s="234">
        <v>1185</v>
      </c>
      <c r="J262" s="204" t="s">
        <v>796</v>
      </c>
      <c r="K262" s="205">
        <f t="shared" si="91"/>
        <v>290</v>
      </c>
      <c r="L262" s="206">
        <f t="shared" si="92"/>
        <v>0.33142857142857141</v>
      </c>
      <c r="M262" s="201" t="s">
        <v>591</v>
      </c>
      <c r="N262" s="207">
        <v>43847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141</v>
      </c>
      <c r="B263" s="230">
        <v>43559</v>
      </c>
      <c r="C263" s="230"/>
      <c r="D263" s="231" t="s">
        <v>343</v>
      </c>
      <c r="E263" s="232" t="s">
        <v>623</v>
      </c>
      <c r="F263" s="232">
        <f>387-14.63</f>
        <v>372.37</v>
      </c>
      <c r="G263" s="232"/>
      <c r="H263" s="232">
        <v>490</v>
      </c>
      <c r="I263" s="234">
        <v>490</v>
      </c>
      <c r="J263" s="204" t="s">
        <v>681</v>
      </c>
      <c r="K263" s="205">
        <f t="shared" si="91"/>
        <v>117.63</v>
      </c>
      <c r="L263" s="206">
        <f t="shared" si="92"/>
        <v>0.31589548030185027</v>
      </c>
      <c r="M263" s="201" t="s">
        <v>591</v>
      </c>
      <c r="N263" s="207">
        <v>43850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2">
        <v>142</v>
      </c>
      <c r="B264" s="243">
        <v>43578</v>
      </c>
      <c r="C264" s="243"/>
      <c r="D264" s="244" t="s">
        <v>797</v>
      </c>
      <c r="E264" s="245" t="s">
        <v>593</v>
      </c>
      <c r="F264" s="245">
        <v>220</v>
      </c>
      <c r="G264" s="245"/>
      <c r="H264" s="245">
        <v>127.5</v>
      </c>
      <c r="I264" s="246">
        <v>284</v>
      </c>
      <c r="J264" s="214" t="s">
        <v>798</v>
      </c>
      <c r="K264" s="215">
        <f t="shared" si="91"/>
        <v>-92.5</v>
      </c>
      <c r="L264" s="216">
        <f t="shared" si="92"/>
        <v>-0.42045454545454547</v>
      </c>
      <c r="M264" s="212" t="s">
        <v>604</v>
      </c>
      <c r="N264" s="209">
        <v>43896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143</v>
      </c>
      <c r="B265" s="230">
        <v>43622</v>
      </c>
      <c r="C265" s="230"/>
      <c r="D265" s="231" t="s">
        <v>483</v>
      </c>
      <c r="E265" s="232" t="s">
        <v>593</v>
      </c>
      <c r="F265" s="232">
        <v>332.8</v>
      </c>
      <c r="G265" s="232"/>
      <c r="H265" s="232">
        <v>405</v>
      </c>
      <c r="I265" s="234">
        <v>419</v>
      </c>
      <c r="J265" s="204" t="s">
        <v>799</v>
      </c>
      <c r="K265" s="205">
        <f t="shared" si="91"/>
        <v>72.199999999999989</v>
      </c>
      <c r="L265" s="206">
        <f t="shared" si="92"/>
        <v>0.21694711538461534</v>
      </c>
      <c r="M265" s="201" t="s">
        <v>591</v>
      </c>
      <c r="N265" s="207">
        <v>43860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144</v>
      </c>
      <c r="B266" s="222">
        <v>43641</v>
      </c>
      <c r="C266" s="222"/>
      <c r="D266" s="223" t="s">
        <v>151</v>
      </c>
      <c r="E266" s="224" t="s">
        <v>623</v>
      </c>
      <c r="F266" s="224">
        <v>386</v>
      </c>
      <c r="G266" s="225"/>
      <c r="H266" s="225">
        <v>395</v>
      </c>
      <c r="I266" s="225">
        <v>452</v>
      </c>
      <c r="J266" s="226" t="s">
        <v>800</v>
      </c>
      <c r="K266" s="227">
        <f t="shared" si="91"/>
        <v>9</v>
      </c>
      <c r="L266" s="228">
        <f t="shared" si="92"/>
        <v>2.3316062176165803E-2</v>
      </c>
      <c r="M266" s="224" t="s">
        <v>714</v>
      </c>
      <c r="N266" s="222">
        <v>43868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145</v>
      </c>
      <c r="B267" s="222">
        <v>43707</v>
      </c>
      <c r="C267" s="222"/>
      <c r="D267" s="223" t="s">
        <v>131</v>
      </c>
      <c r="E267" s="224" t="s">
        <v>623</v>
      </c>
      <c r="F267" s="224">
        <v>137.5</v>
      </c>
      <c r="G267" s="225"/>
      <c r="H267" s="225">
        <v>138.5</v>
      </c>
      <c r="I267" s="225">
        <v>190</v>
      </c>
      <c r="J267" s="226" t="s">
        <v>824</v>
      </c>
      <c r="K267" s="227">
        <f t="shared" ref="K267" si="93">H267-F267</f>
        <v>1</v>
      </c>
      <c r="L267" s="228">
        <f t="shared" ref="L267" si="94">K267/F267</f>
        <v>7.2727272727272727E-3</v>
      </c>
      <c r="M267" s="224" t="s">
        <v>714</v>
      </c>
      <c r="N267" s="222">
        <v>44432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146</v>
      </c>
      <c r="B268" s="230">
        <v>43731</v>
      </c>
      <c r="C268" s="230"/>
      <c r="D268" s="231" t="s">
        <v>430</v>
      </c>
      <c r="E268" s="232" t="s">
        <v>623</v>
      </c>
      <c r="F268" s="232">
        <v>235</v>
      </c>
      <c r="G268" s="232"/>
      <c r="H268" s="232">
        <v>295</v>
      </c>
      <c r="I268" s="234">
        <v>296</v>
      </c>
      <c r="J268" s="204" t="s">
        <v>801</v>
      </c>
      <c r="K268" s="205">
        <f t="shared" ref="K268:K273" si="95">H268-F268</f>
        <v>60</v>
      </c>
      <c r="L268" s="206">
        <f t="shared" ref="L268:L273" si="96">K268/F268</f>
        <v>0.25531914893617019</v>
      </c>
      <c r="M268" s="201" t="s">
        <v>591</v>
      </c>
      <c r="N268" s="207">
        <v>43844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147</v>
      </c>
      <c r="B269" s="230">
        <v>43752</v>
      </c>
      <c r="C269" s="230"/>
      <c r="D269" s="231" t="s">
        <v>802</v>
      </c>
      <c r="E269" s="232" t="s">
        <v>623</v>
      </c>
      <c r="F269" s="232">
        <v>277.5</v>
      </c>
      <c r="G269" s="232"/>
      <c r="H269" s="232">
        <v>333</v>
      </c>
      <c r="I269" s="234">
        <v>333</v>
      </c>
      <c r="J269" s="204" t="s">
        <v>803</v>
      </c>
      <c r="K269" s="205">
        <f t="shared" si="95"/>
        <v>55.5</v>
      </c>
      <c r="L269" s="206">
        <f t="shared" si="96"/>
        <v>0.2</v>
      </c>
      <c r="M269" s="201" t="s">
        <v>591</v>
      </c>
      <c r="N269" s="207">
        <v>43846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148</v>
      </c>
      <c r="B270" s="230">
        <v>43752</v>
      </c>
      <c r="C270" s="230"/>
      <c r="D270" s="231" t="s">
        <v>804</v>
      </c>
      <c r="E270" s="232" t="s">
        <v>623</v>
      </c>
      <c r="F270" s="232">
        <v>930</v>
      </c>
      <c r="G270" s="232"/>
      <c r="H270" s="232">
        <v>1165</v>
      </c>
      <c r="I270" s="234">
        <v>1200</v>
      </c>
      <c r="J270" s="204" t="s">
        <v>805</v>
      </c>
      <c r="K270" s="205">
        <f t="shared" si="95"/>
        <v>235</v>
      </c>
      <c r="L270" s="206">
        <f t="shared" si="96"/>
        <v>0.25268817204301075</v>
      </c>
      <c r="M270" s="201" t="s">
        <v>591</v>
      </c>
      <c r="N270" s="207">
        <v>43847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149</v>
      </c>
      <c r="B271" s="230">
        <v>43753</v>
      </c>
      <c r="C271" s="230"/>
      <c r="D271" s="231" t="s">
        <v>806</v>
      </c>
      <c r="E271" s="232" t="s">
        <v>623</v>
      </c>
      <c r="F271" s="202">
        <v>111</v>
      </c>
      <c r="G271" s="232"/>
      <c r="H271" s="232">
        <v>141</v>
      </c>
      <c r="I271" s="234">
        <v>141</v>
      </c>
      <c r="J271" s="204" t="s">
        <v>607</v>
      </c>
      <c r="K271" s="205">
        <f t="shared" si="95"/>
        <v>30</v>
      </c>
      <c r="L271" s="206">
        <f t="shared" si="96"/>
        <v>0.27027027027027029</v>
      </c>
      <c r="M271" s="201" t="s">
        <v>591</v>
      </c>
      <c r="N271" s="207">
        <v>44328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150</v>
      </c>
      <c r="B272" s="230">
        <v>43753</v>
      </c>
      <c r="C272" s="230"/>
      <c r="D272" s="231" t="s">
        <v>807</v>
      </c>
      <c r="E272" s="232" t="s">
        <v>623</v>
      </c>
      <c r="F272" s="202">
        <v>296</v>
      </c>
      <c r="G272" s="232"/>
      <c r="H272" s="232">
        <v>370</v>
      </c>
      <c r="I272" s="234">
        <v>370</v>
      </c>
      <c r="J272" s="204" t="s">
        <v>681</v>
      </c>
      <c r="K272" s="205">
        <f t="shared" si="95"/>
        <v>74</v>
      </c>
      <c r="L272" s="206">
        <f t="shared" si="96"/>
        <v>0.25</v>
      </c>
      <c r="M272" s="201" t="s">
        <v>591</v>
      </c>
      <c r="N272" s="207">
        <v>43853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151</v>
      </c>
      <c r="B273" s="230">
        <v>43754</v>
      </c>
      <c r="C273" s="230"/>
      <c r="D273" s="231" t="s">
        <v>808</v>
      </c>
      <c r="E273" s="232" t="s">
        <v>623</v>
      </c>
      <c r="F273" s="202">
        <v>300</v>
      </c>
      <c r="G273" s="232"/>
      <c r="H273" s="232">
        <v>382.5</v>
      </c>
      <c r="I273" s="234">
        <v>344</v>
      </c>
      <c r="J273" s="204" t="s">
        <v>809</v>
      </c>
      <c r="K273" s="205">
        <f t="shared" si="95"/>
        <v>82.5</v>
      </c>
      <c r="L273" s="206">
        <f t="shared" si="96"/>
        <v>0.27500000000000002</v>
      </c>
      <c r="M273" s="201" t="s">
        <v>591</v>
      </c>
      <c r="N273" s="207">
        <v>44238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8">
        <v>152</v>
      </c>
      <c r="B274" s="249">
        <v>43832</v>
      </c>
      <c r="C274" s="249"/>
      <c r="D274" s="250" t="s">
        <v>810</v>
      </c>
      <c r="E274" s="56" t="s">
        <v>623</v>
      </c>
      <c r="F274" s="251" t="s">
        <v>811</v>
      </c>
      <c r="G274" s="56"/>
      <c r="H274" s="56"/>
      <c r="I274" s="252">
        <v>590</v>
      </c>
      <c r="J274" s="247" t="s">
        <v>594</v>
      </c>
      <c r="K274" s="247"/>
      <c r="L274" s="253"/>
      <c r="M274" s="254" t="s">
        <v>594</v>
      </c>
      <c r="N274" s="255"/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153</v>
      </c>
      <c r="B275" s="230">
        <v>43966</v>
      </c>
      <c r="C275" s="230"/>
      <c r="D275" s="231" t="s">
        <v>71</v>
      </c>
      <c r="E275" s="232" t="s">
        <v>623</v>
      </c>
      <c r="F275" s="202">
        <v>67.5</v>
      </c>
      <c r="G275" s="232"/>
      <c r="H275" s="232">
        <v>86</v>
      </c>
      <c r="I275" s="234">
        <v>86</v>
      </c>
      <c r="J275" s="204" t="s">
        <v>812</v>
      </c>
      <c r="K275" s="205">
        <f t="shared" ref="K275:K282" si="97">H275-F275</f>
        <v>18.5</v>
      </c>
      <c r="L275" s="206">
        <f t="shared" ref="L275:L282" si="98">K275/F275</f>
        <v>0.27407407407407408</v>
      </c>
      <c r="M275" s="201" t="s">
        <v>591</v>
      </c>
      <c r="N275" s="207">
        <v>44008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154</v>
      </c>
      <c r="B276" s="230">
        <v>44035</v>
      </c>
      <c r="C276" s="230"/>
      <c r="D276" s="231" t="s">
        <v>482</v>
      </c>
      <c r="E276" s="232" t="s">
        <v>623</v>
      </c>
      <c r="F276" s="202">
        <v>231</v>
      </c>
      <c r="G276" s="232"/>
      <c r="H276" s="232">
        <v>281</v>
      </c>
      <c r="I276" s="234">
        <v>281</v>
      </c>
      <c r="J276" s="204" t="s">
        <v>681</v>
      </c>
      <c r="K276" s="205">
        <f t="shared" si="97"/>
        <v>50</v>
      </c>
      <c r="L276" s="206">
        <f t="shared" si="98"/>
        <v>0.21645021645021645</v>
      </c>
      <c r="M276" s="201" t="s">
        <v>591</v>
      </c>
      <c r="N276" s="207">
        <v>44358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155</v>
      </c>
      <c r="B277" s="230">
        <v>44092</v>
      </c>
      <c r="C277" s="230"/>
      <c r="D277" s="231" t="s">
        <v>407</v>
      </c>
      <c r="E277" s="232" t="s">
        <v>623</v>
      </c>
      <c r="F277" s="232">
        <v>206</v>
      </c>
      <c r="G277" s="232"/>
      <c r="H277" s="232">
        <v>248</v>
      </c>
      <c r="I277" s="234">
        <v>248</v>
      </c>
      <c r="J277" s="204" t="s">
        <v>681</v>
      </c>
      <c r="K277" s="205">
        <f t="shared" si="97"/>
        <v>42</v>
      </c>
      <c r="L277" s="206">
        <f t="shared" si="98"/>
        <v>0.20388349514563106</v>
      </c>
      <c r="M277" s="201" t="s">
        <v>591</v>
      </c>
      <c r="N277" s="207">
        <v>44214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156</v>
      </c>
      <c r="B278" s="230">
        <v>44140</v>
      </c>
      <c r="C278" s="230"/>
      <c r="D278" s="231" t="s">
        <v>407</v>
      </c>
      <c r="E278" s="232" t="s">
        <v>623</v>
      </c>
      <c r="F278" s="232">
        <v>182.5</v>
      </c>
      <c r="G278" s="232"/>
      <c r="H278" s="232">
        <v>248</v>
      </c>
      <c r="I278" s="234">
        <v>248</v>
      </c>
      <c r="J278" s="204" t="s">
        <v>681</v>
      </c>
      <c r="K278" s="205">
        <f t="shared" si="97"/>
        <v>65.5</v>
      </c>
      <c r="L278" s="206">
        <f t="shared" si="98"/>
        <v>0.35890410958904112</v>
      </c>
      <c r="M278" s="201" t="s">
        <v>591</v>
      </c>
      <c r="N278" s="207">
        <v>44214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157</v>
      </c>
      <c r="B279" s="230">
        <v>44140</v>
      </c>
      <c r="C279" s="230"/>
      <c r="D279" s="231" t="s">
        <v>327</v>
      </c>
      <c r="E279" s="232" t="s">
        <v>623</v>
      </c>
      <c r="F279" s="232">
        <v>247.5</v>
      </c>
      <c r="G279" s="232"/>
      <c r="H279" s="232">
        <v>320</v>
      </c>
      <c r="I279" s="234">
        <v>320</v>
      </c>
      <c r="J279" s="204" t="s">
        <v>681</v>
      </c>
      <c r="K279" s="205">
        <f t="shared" si="97"/>
        <v>72.5</v>
      </c>
      <c r="L279" s="206">
        <f t="shared" si="98"/>
        <v>0.29292929292929293</v>
      </c>
      <c r="M279" s="201" t="s">
        <v>591</v>
      </c>
      <c r="N279" s="207">
        <v>44323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158</v>
      </c>
      <c r="B280" s="230">
        <v>44140</v>
      </c>
      <c r="C280" s="230"/>
      <c r="D280" s="231" t="s">
        <v>272</v>
      </c>
      <c r="E280" s="232" t="s">
        <v>623</v>
      </c>
      <c r="F280" s="202">
        <v>925</v>
      </c>
      <c r="G280" s="232"/>
      <c r="H280" s="232">
        <v>1095</v>
      </c>
      <c r="I280" s="234">
        <v>1093</v>
      </c>
      <c r="J280" s="204" t="s">
        <v>813</v>
      </c>
      <c r="K280" s="205">
        <f t="shared" si="97"/>
        <v>170</v>
      </c>
      <c r="L280" s="206">
        <f t="shared" si="98"/>
        <v>0.18378378378378379</v>
      </c>
      <c r="M280" s="201" t="s">
        <v>591</v>
      </c>
      <c r="N280" s="207">
        <v>44201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159</v>
      </c>
      <c r="B281" s="230">
        <v>44140</v>
      </c>
      <c r="C281" s="230"/>
      <c r="D281" s="231" t="s">
        <v>343</v>
      </c>
      <c r="E281" s="232" t="s">
        <v>623</v>
      </c>
      <c r="F281" s="202">
        <v>332.5</v>
      </c>
      <c r="G281" s="232"/>
      <c r="H281" s="232">
        <v>393</v>
      </c>
      <c r="I281" s="234">
        <v>406</v>
      </c>
      <c r="J281" s="204" t="s">
        <v>814</v>
      </c>
      <c r="K281" s="205">
        <f t="shared" si="97"/>
        <v>60.5</v>
      </c>
      <c r="L281" s="206">
        <f t="shared" si="98"/>
        <v>0.18195488721804512</v>
      </c>
      <c r="M281" s="201" t="s">
        <v>591</v>
      </c>
      <c r="N281" s="207">
        <v>44256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160</v>
      </c>
      <c r="B282" s="230">
        <v>44141</v>
      </c>
      <c r="C282" s="230"/>
      <c r="D282" s="231" t="s">
        <v>482</v>
      </c>
      <c r="E282" s="232" t="s">
        <v>623</v>
      </c>
      <c r="F282" s="202">
        <v>231</v>
      </c>
      <c r="G282" s="232"/>
      <c r="H282" s="232">
        <v>281</v>
      </c>
      <c r="I282" s="234">
        <v>281</v>
      </c>
      <c r="J282" s="204" t="s">
        <v>681</v>
      </c>
      <c r="K282" s="205">
        <f t="shared" si="97"/>
        <v>50</v>
      </c>
      <c r="L282" s="206">
        <f t="shared" si="98"/>
        <v>0.21645021645021645</v>
      </c>
      <c r="M282" s="201" t="s">
        <v>591</v>
      </c>
      <c r="N282" s="207">
        <v>44358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6">
        <v>161</v>
      </c>
      <c r="B283" s="249">
        <v>44187</v>
      </c>
      <c r="C283" s="249"/>
      <c r="D283" s="250" t="s">
        <v>455</v>
      </c>
      <c r="E283" s="56" t="s">
        <v>623</v>
      </c>
      <c r="F283" s="251" t="s">
        <v>815</v>
      </c>
      <c r="G283" s="56"/>
      <c r="H283" s="56"/>
      <c r="I283" s="252">
        <v>239</v>
      </c>
      <c r="J283" s="247" t="s">
        <v>594</v>
      </c>
      <c r="K283" s="247"/>
      <c r="L283" s="253"/>
      <c r="M283" s="254"/>
      <c r="N283" s="255"/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6">
        <v>162</v>
      </c>
      <c r="B284" s="249">
        <v>44258</v>
      </c>
      <c r="C284" s="249"/>
      <c r="D284" s="250" t="s">
        <v>810</v>
      </c>
      <c r="E284" s="56" t="s">
        <v>623</v>
      </c>
      <c r="F284" s="251" t="s">
        <v>811</v>
      </c>
      <c r="G284" s="56"/>
      <c r="H284" s="56"/>
      <c r="I284" s="252">
        <v>590</v>
      </c>
      <c r="J284" s="247" t="s">
        <v>594</v>
      </c>
      <c r="K284" s="247"/>
      <c r="L284" s="253"/>
      <c r="M284" s="254"/>
      <c r="N284" s="255"/>
      <c r="O284" s="1"/>
      <c r="P284" s="1"/>
      <c r="R284" s="6" t="s">
        <v>784</v>
      </c>
    </row>
    <row r="285" spans="1:26" ht="12.75" customHeight="1">
      <c r="A285" s="229">
        <v>163</v>
      </c>
      <c r="B285" s="230">
        <v>44274</v>
      </c>
      <c r="C285" s="230"/>
      <c r="D285" s="231" t="s">
        <v>343</v>
      </c>
      <c r="E285" s="232" t="s">
        <v>623</v>
      </c>
      <c r="F285" s="202">
        <v>355</v>
      </c>
      <c r="G285" s="232"/>
      <c r="H285" s="232">
        <v>422.5</v>
      </c>
      <c r="I285" s="234">
        <v>420</v>
      </c>
      <c r="J285" s="204" t="s">
        <v>816</v>
      </c>
      <c r="K285" s="205">
        <f t="shared" ref="K285:K288" si="99">H285-F285</f>
        <v>67.5</v>
      </c>
      <c r="L285" s="206">
        <f t="shared" ref="L285:L288" si="100">K285/F285</f>
        <v>0.19014084507042253</v>
      </c>
      <c r="M285" s="201" t="s">
        <v>591</v>
      </c>
      <c r="N285" s="207">
        <v>44361</v>
      </c>
      <c r="O285" s="1"/>
      <c r="R285" s="257" t="s">
        <v>784</v>
      </c>
    </row>
    <row r="286" spans="1:26" ht="12.75" customHeight="1">
      <c r="A286" s="229">
        <v>164</v>
      </c>
      <c r="B286" s="230">
        <v>44295</v>
      </c>
      <c r="C286" s="230"/>
      <c r="D286" s="231" t="s">
        <v>817</v>
      </c>
      <c r="E286" s="232" t="s">
        <v>623</v>
      </c>
      <c r="F286" s="202">
        <v>555</v>
      </c>
      <c r="G286" s="232"/>
      <c r="H286" s="232">
        <v>663</v>
      </c>
      <c r="I286" s="234">
        <v>663</v>
      </c>
      <c r="J286" s="204" t="s">
        <v>818</v>
      </c>
      <c r="K286" s="205">
        <f t="shared" si="99"/>
        <v>108</v>
      </c>
      <c r="L286" s="206">
        <f t="shared" si="100"/>
        <v>0.19459459459459461</v>
      </c>
      <c r="M286" s="201" t="s">
        <v>591</v>
      </c>
      <c r="N286" s="207">
        <v>44321</v>
      </c>
      <c r="O286" s="1"/>
      <c r="P286" s="1"/>
      <c r="Q286" s="1"/>
      <c r="R286" s="257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165</v>
      </c>
      <c r="B287" s="230">
        <v>44308</v>
      </c>
      <c r="C287" s="230"/>
      <c r="D287" s="231" t="s">
        <v>376</v>
      </c>
      <c r="E287" s="232" t="s">
        <v>623</v>
      </c>
      <c r="F287" s="202">
        <v>126.5</v>
      </c>
      <c r="G287" s="232"/>
      <c r="H287" s="232">
        <v>155</v>
      </c>
      <c r="I287" s="234">
        <v>155</v>
      </c>
      <c r="J287" s="204" t="s">
        <v>681</v>
      </c>
      <c r="K287" s="205">
        <f t="shared" si="99"/>
        <v>28.5</v>
      </c>
      <c r="L287" s="206">
        <f t="shared" si="100"/>
        <v>0.22529644268774704</v>
      </c>
      <c r="M287" s="201" t="s">
        <v>591</v>
      </c>
      <c r="N287" s="207">
        <v>44362</v>
      </c>
      <c r="O287" s="1"/>
      <c r="R287" s="257" t="s">
        <v>784</v>
      </c>
    </row>
    <row r="288" spans="1:26" ht="12.75" customHeight="1">
      <c r="A288" s="336">
        <v>166</v>
      </c>
      <c r="B288" s="337">
        <v>44368</v>
      </c>
      <c r="C288" s="337"/>
      <c r="D288" s="338" t="s">
        <v>394</v>
      </c>
      <c r="E288" s="339" t="s">
        <v>623</v>
      </c>
      <c r="F288" s="340">
        <v>287.5</v>
      </c>
      <c r="G288" s="339"/>
      <c r="H288" s="339">
        <v>245</v>
      </c>
      <c r="I288" s="341">
        <v>344</v>
      </c>
      <c r="J288" s="214" t="s">
        <v>863</v>
      </c>
      <c r="K288" s="215">
        <f t="shared" si="99"/>
        <v>-42.5</v>
      </c>
      <c r="L288" s="216">
        <f t="shared" si="100"/>
        <v>-0.14782608695652175</v>
      </c>
      <c r="M288" s="212" t="s">
        <v>604</v>
      </c>
      <c r="N288" s="209">
        <v>44508</v>
      </c>
      <c r="O288" s="1"/>
      <c r="R288" s="257" t="s">
        <v>784</v>
      </c>
    </row>
    <row r="289" spans="1:18" ht="12.75" customHeight="1">
      <c r="A289" s="256">
        <v>167</v>
      </c>
      <c r="B289" s="249">
        <v>44368</v>
      </c>
      <c r="C289" s="249"/>
      <c r="D289" s="250" t="s">
        <v>482</v>
      </c>
      <c r="E289" s="56" t="s">
        <v>623</v>
      </c>
      <c r="F289" s="251" t="s">
        <v>819</v>
      </c>
      <c r="G289" s="56"/>
      <c r="H289" s="56"/>
      <c r="I289" s="252">
        <v>320</v>
      </c>
      <c r="J289" s="247" t="s">
        <v>594</v>
      </c>
      <c r="K289" s="256"/>
      <c r="L289" s="249"/>
      <c r="M289" s="249"/>
      <c r="N289" s="250"/>
      <c r="O289" s="44"/>
      <c r="R289" s="257" t="s">
        <v>784</v>
      </c>
    </row>
    <row r="290" spans="1:18" ht="12.75" customHeight="1">
      <c r="A290" s="256">
        <v>168</v>
      </c>
      <c r="B290" s="249">
        <v>44406</v>
      </c>
      <c r="C290" s="249"/>
      <c r="D290" s="250" t="s">
        <v>376</v>
      </c>
      <c r="E290" s="56" t="s">
        <v>623</v>
      </c>
      <c r="F290" s="251" t="s">
        <v>822</v>
      </c>
      <c r="G290" s="56"/>
      <c r="H290" s="56"/>
      <c r="I290" s="56">
        <v>200</v>
      </c>
      <c r="J290" s="247" t="s">
        <v>594</v>
      </c>
      <c r="K290" s="256"/>
      <c r="L290" s="249"/>
      <c r="M290" s="249"/>
      <c r="N290" s="250"/>
      <c r="O290" s="44"/>
      <c r="R290" s="257" t="s">
        <v>784</v>
      </c>
    </row>
    <row r="291" spans="1:18" ht="12.75" customHeight="1">
      <c r="A291" s="256">
        <v>169</v>
      </c>
      <c r="B291" s="249">
        <v>44462</v>
      </c>
      <c r="C291" s="249"/>
      <c r="D291" s="250" t="s">
        <v>827</v>
      </c>
      <c r="E291" s="56" t="s">
        <v>623</v>
      </c>
      <c r="F291" s="251" t="s">
        <v>828</v>
      </c>
      <c r="G291" s="56"/>
      <c r="H291" s="56"/>
      <c r="I291" s="56">
        <v>1500</v>
      </c>
      <c r="J291" s="247" t="s">
        <v>594</v>
      </c>
      <c r="K291" s="256"/>
      <c r="L291" s="249"/>
      <c r="M291" s="249"/>
      <c r="N291" s="250"/>
      <c r="O291" s="44"/>
      <c r="R291" s="257" t="s">
        <v>784</v>
      </c>
    </row>
    <row r="292" spans="1:18" ht="12.75" customHeight="1">
      <c r="A292" s="284">
        <v>170</v>
      </c>
      <c r="B292" s="285">
        <v>44480</v>
      </c>
      <c r="C292" s="285"/>
      <c r="D292" s="286" t="s">
        <v>831</v>
      </c>
      <c r="E292" s="287" t="s">
        <v>623</v>
      </c>
      <c r="F292" s="288" t="s">
        <v>836</v>
      </c>
      <c r="G292" s="287"/>
      <c r="H292" s="287"/>
      <c r="I292" s="287">
        <v>145</v>
      </c>
      <c r="J292" s="289" t="s">
        <v>594</v>
      </c>
      <c r="K292" s="284"/>
      <c r="L292" s="285"/>
      <c r="M292" s="285"/>
      <c r="N292" s="286"/>
      <c r="O292" s="44"/>
      <c r="R292" s="257" t="s">
        <v>784</v>
      </c>
    </row>
    <row r="293" spans="1:18" ht="12.75" customHeight="1">
      <c r="A293" s="290">
        <v>171</v>
      </c>
      <c r="B293" s="291">
        <v>44481</v>
      </c>
      <c r="C293" s="291"/>
      <c r="D293" s="292" t="s">
        <v>261</v>
      </c>
      <c r="E293" s="293" t="s">
        <v>623</v>
      </c>
      <c r="F293" s="294" t="s">
        <v>833</v>
      </c>
      <c r="G293" s="293"/>
      <c r="H293" s="293"/>
      <c r="I293" s="293">
        <v>380</v>
      </c>
      <c r="J293" s="295" t="s">
        <v>594</v>
      </c>
      <c r="K293" s="290"/>
      <c r="L293" s="291"/>
      <c r="M293" s="291"/>
      <c r="N293" s="292"/>
      <c r="O293" s="44"/>
      <c r="R293" s="257" t="s">
        <v>784</v>
      </c>
    </row>
    <row r="294" spans="1:18" ht="12.75" customHeight="1">
      <c r="A294" s="290">
        <v>172</v>
      </c>
      <c r="B294" s="291">
        <v>44481</v>
      </c>
      <c r="C294" s="291"/>
      <c r="D294" s="292" t="s">
        <v>402</v>
      </c>
      <c r="E294" s="293" t="s">
        <v>623</v>
      </c>
      <c r="F294" s="294" t="s">
        <v>834</v>
      </c>
      <c r="G294" s="293"/>
      <c r="H294" s="293"/>
      <c r="I294" s="293">
        <v>56</v>
      </c>
      <c r="J294" s="295" t="s">
        <v>594</v>
      </c>
      <c r="K294" s="290"/>
      <c r="L294" s="291"/>
      <c r="M294" s="291"/>
      <c r="N294" s="292"/>
      <c r="O294" s="44"/>
      <c r="R294" s="257"/>
    </row>
    <row r="295" spans="1:18" ht="12.75" customHeight="1">
      <c r="A295" s="296"/>
      <c r="B295" s="296"/>
      <c r="C295" s="296"/>
      <c r="D295" s="296"/>
      <c r="E295" s="296"/>
      <c r="F295" s="293"/>
      <c r="G295" s="293"/>
      <c r="H295" s="293"/>
      <c r="I295" s="293"/>
      <c r="J295" s="297"/>
      <c r="K295" s="293"/>
      <c r="L295" s="293"/>
      <c r="M295" s="293"/>
      <c r="N295" s="296"/>
      <c r="O295" s="44"/>
      <c r="R295" s="257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257"/>
    </row>
    <row r="297" spans="1:18" ht="12.75" customHeight="1">
      <c r="A297" s="256"/>
      <c r="B297" s="258" t="s">
        <v>820</v>
      </c>
      <c r="F297" s="59"/>
      <c r="G297" s="59"/>
      <c r="H297" s="59"/>
      <c r="I297" s="59"/>
      <c r="J297" s="44"/>
      <c r="K297" s="59"/>
      <c r="L297" s="59"/>
      <c r="M297" s="59"/>
      <c r="O297" s="44"/>
      <c r="R297" s="257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A307" s="259"/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A308" s="259"/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A309" s="56"/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</sheetData>
  <autoFilter ref="R1:R305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2021-12-21T02:46:23Z</dcterms:modified>
</cp:coreProperties>
</file>